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EE05F26-B21C-457B-A1D2-3E7CF6500170}" xr6:coauthVersionLast="47" xr6:coauthVersionMax="47" xr10:uidLastSave="{00000000-0000-0000-0000-000000000000}"/>
  <bookViews>
    <workbookView xWindow="-120" yWindow="-120" windowWidth="29040" windowHeight="15720" xr2:uid="{00000000-000D-0000-FFFF-FFFF00000000}"/>
  </bookViews>
  <sheets>
    <sheet name="DataCodeAPI" sheetId="8" r:id="rId1"/>
    <sheet name="DataLayerAPI" sheetId="4" r:id="rId2"/>
    <sheet name="MetaDataAPI" sheetId="2" r:id="rId3"/>
    <sheet name="DB_Name" sheetId="9" r:id="rId4"/>
    <sheet name="情報" sheetId="3" state="hidden" r:id="rId5"/>
  </sheets>
  <definedNames>
    <definedName name="_xlnm._FilterDatabase" localSheetId="3" hidden="1">DB_Name!$A$4:$I$4</definedName>
    <definedName name="_xlnm.Print_Titles" localSheetId="3">DB_Name!$1:$4</definedName>
    <definedName name="リクエストURL" localSheetId="0">DataCodeAPI!$K$11</definedName>
    <definedName name="リクエストURL" localSheetId="1">DataLayerAPI!$K$11</definedName>
    <definedName name="リクエストURL" localSheetId="2">MetaDataAPI!$K$11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 l="1"/>
  <c r="K18" i="2"/>
  <c r="K19" i="2"/>
  <c r="K25" i="8"/>
  <c r="L272" i="8"/>
  <c r="M272" i="8" s="1"/>
  <c r="L271" i="8"/>
  <c r="M271" i="8" s="1"/>
  <c r="L270" i="8"/>
  <c r="M270" i="8" s="1"/>
  <c r="L269" i="8"/>
  <c r="M269" i="8" s="1"/>
  <c r="L268" i="8"/>
  <c r="M268" i="8" s="1"/>
  <c r="L267" i="8"/>
  <c r="M267" i="8" s="1"/>
  <c r="L266" i="8"/>
  <c r="M266" i="8" s="1"/>
  <c r="L265" i="8"/>
  <c r="M265" i="8" s="1"/>
  <c r="L264" i="8"/>
  <c r="M264" i="8" s="1"/>
  <c r="L263" i="8"/>
  <c r="M263" i="8" s="1"/>
  <c r="L262" i="8"/>
  <c r="M262" i="8" s="1"/>
  <c r="L261" i="8"/>
  <c r="M261" i="8" s="1"/>
  <c r="L260" i="8"/>
  <c r="M260" i="8" s="1"/>
  <c r="L259" i="8"/>
  <c r="M259" i="8" s="1"/>
  <c r="L258" i="8"/>
  <c r="M258" i="8" s="1"/>
  <c r="L257" i="8"/>
  <c r="M257" i="8" s="1"/>
  <c r="L256" i="8"/>
  <c r="M256" i="8" s="1"/>
  <c r="L255" i="8"/>
  <c r="M255" i="8" s="1"/>
  <c r="L254" i="8"/>
  <c r="M254" i="8" s="1"/>
  <c r="L253" i="8"/>
  <c r="M253" i="8" s="1"/>
  <c r="L252" i="8"/>
  <c r="M252" i="8" s="1"/>
  <c r="L251" i="8"/>
  <c r="M251" i="8" s="1"/>
  <c r="L250" i="8"/>
  <c r="M250" i="8" s="1"/>
  <c r="L249" i="8"/>
  <c r="M249" i="8" s="1"/>
  <c r="L248" i="8"/>
  <c r="M248" i="8" s="1"/>
  <c r="L247" i="8"/>
  <c r="M247" i="8" s="1"/>
  <c r="L246" i="8"/>
  <c r="M246" i="8" s="1"/>
  <c r="L245" i="8"/>
  <c r="M245" i="8" s="1"/>
  <c r="L244" i="8"/>
  <c r="M244" i="8" s="1"/>
  <c r="L243" i="8"/>
  <c r="M243" i="8" s="1"/>
  <c r="L242" i="8"/>
  <c r="M242" i="8" s="1"/>
  <c r="L241" i="8"/>
  <c r="M241" i="8" s="1"/>
  <c r="L240" i="8"/>
  <c r="M240" i="8" s="1"/>
  <c r="L239" i="8"/>
  <c r="M239" i="8" s="1"/>
  <c r="L238" i="8"/>
  <c r="M238" i="8" s="1"/>
  <c r="L237" i="8"/>
  <c r="M237" i="8" s="1"/>
  <c r="L236" i="8"/>
  <c r="M236" i="8" s="1"/>
  <c r="L235" i="8"/>
  <c r="M235" i="8" s="1"/>
  <c r="L234" i="8"/>
  <c r="M234" i="8" s="1"/>
  <c r="L233" i="8"/>
  <c r="M233" i="8" s="1"/>
  <c r="L232" i="8"/>
  <c r="M232" i="8" s="1"/>
  <c r="L231" i="8"/>
  <c r="M231" i="8" s="1"/>
  <c r="L230" i="8"/>
  <c r="M230" i="8" s="1"/>
  <c r="L229" i="8"/>
  <c r="M229" i="8" s="1"/>
  <c r="L228" i="8"/>
  <c r="M228" i="8" s="1"/>
  <c r="L227" i="8"/>
  <c r="M227" i="8" s="1"/>
  <c r="L226" i="8"/>
  <c r="M226" i="8" s="1"/>
  <c r="L225" i="8"/>
  <c r="M225" i="8" s="1"/>
  <c r="L224" i="8"/>
  <c r="M224" i="8" s="1"/>
  <c r="L223" i="8"/>
  <c r="M223" i="8" s="1"/>
  <c r="L222" i="8"/>
  <c r="M222" i="8" s="1"/>
  <c r="L221" i="8"/>
  <c r="M221" i="8" s="1"/>
  <c r="L220" i="8"/>
  <c r="M220" i="8" s="1"/>
  <c r="L219" i="8"/>
  <c r="M219" i="8" s="1"/>
  <c r="L218" i="8"/>
  <c r="M218" i="8" s="1"/>
  <c r="L217" i="8"/>
  <c r="M217" i="8" s="1"/>
  <c r="L216" i="8"/>
  <c r="M216" i="8" s="1"/>
  <c r="L215" i="8"/>
  <c r="M215" i="8" s="1"/>
  <c r="L214" i="8"/>
  <c r="M214" i="8" s="1"/>
  <c r="L213" i="8"/>
  <c r="M213" i="8" s="1"/>
  <c r="L212" i="8"/>
  <c r="M212" i="8" s="1"/>
  <c r="L211" i="8"/>
  <c r="M211" i="8" s="1"/>
  <c r="L210" i="8"/>
  <c r="M210" i="8" s="1"/>
  <c r="L209" i="8"/>
  <c r="M209" i="8" s="1"/>
  <c r="L208" i="8"/>
  <c r="M208" i="8" s="1"/>
  <c r="L207" i="8"/>
  <c r="M207" i="8" s="1"/>
  <c r="L206" i="8"/>
  <c r="M206" i="8" s="1"/>
  <c r="L205" i="8"/>
  <c r="M205" i="8" s="1"/>
  <c r="L204" i="8"/>
  <c r="M204" i="8" s="1"/>
  <c r="L203" i="8"/>
  <c r="M203" i="8" s="1"/>
  <c r="L202" i="8"/>
  <c r="M202" i="8" s="1"/>
  <c r="L201" i="8"/>
  <c r="M201" i="8" s="1"/>
  <c r="L200" i="8"/>
  <c r="M200" i="8" s="1"/>
  <c r="L199" i="8"/>
  <c r="M199" i="8" s="1"/>
  <c r="L198" i="8"/>
  <c r="M198" i="8" s="1"/>
  <c r="L197" i="8"/>
  <c r="M197" i="8" s="1"/>
  <c r="L196" i="8"/>
  <c r="M196" i="8" s="1"/>
  <c r="L195" i="8"/>
  <c r="M195" i="8" s="1"/>
  <c r="L194" i="8"/>
  <c r="M194" i="8" s="1"/>
  <c r="L193" i="8"/>
  <c r="M193" i="8" s="1"/>
  <c r="L192" i="8"/>
  <c r="M192" i="8" s="1"/>
  <c r="L191" i="8"/>
  <c r="M191" i="8" s="1"/>
  <c r="L190" i="8"/>
  <c r="M190" i="8" s="1"/>
  <c r="L189" i="8"/>
  <c r="M189" i="8" s="1"/>
  <c r="L188" i="8"/>
  <c r="M188" i="8" s="1"/>
  <c r="L187" i="8"/>
  <c r="M187" i="8" s="1"/>
  <c r="L186" i="8"/>
  <c r="M186" i="8" s="1"/>
  <c r="L185" i="8"/>
  <c r="M185" i="8" s="1"/>
  <c r="L184" i="8"/>
  <c r="M184" i="8" s="1"/>
  <c r="L183" i="8"/>
  <c r="M183" i="8" s="1"/>
  <c r="L182" i="8"/>
  <c r="M182" i="8" s="1"/>
  <c r="L181" i="8"/>
  <c r="M181" i="8" s="1"/>
  <c r="L180" i="8"/>
  <c r="M180" i="8" s="1"/>
  <c r="L179" i="8"/>
  <c r="M179" i="8" s="1"/>
  <c r="L178" i="8"/>
  <c r="M178" i="8" s="1"/>
  <c r="L177" i="8"/>
  <c r="M177" i="8" s="1"/>
  <c r="L176" i="8"/>
  <c r="M176" i="8" s="1"/>
  <c r="L175" i="8"/>
  <c r="M175" i="8" s="1"/>
  <c r="L174" i="8"/>
  <c r="M174" i="8" s="1"/>
  <c r="L173" i="8"/>
  <c r="M173" i="8" s="1"/>
  <c r="L172" i="8"/>
  <c r="M172" i="8" s="1"/>
  <c r="L171" i="8"/>
  <c r="M171" i="8" s="1"/>
  <c r="L170" i="8"/>
  <c r="M170" i="8" s="1"/>
  <c r="L169" i="8"/>
  <c r="M169" i="8" s="1"/>
  <c r="L168" i="8"/>
  <c r="M168" i="8" s="1"/>
  <c r="L167" i="8"/>
  <c r="M167" i="8" s="1"/>
  <c r="L166" i="8"/>
  <c r="M166" i="8" s="1"/>
  <c r="L165" i="8"/>
  <c r="M165" i="8" s="1"/>
  <c r="L164" i="8"/>
  <c r="M164" i="8" s="1"/>
  <c r="L163" i="8"/>
  <c r="M163" i="8" s="1"/>
  <c r="L162" i="8"/>
  <c r="M162" i="8" s="1"/>
  <c r="L161" i="8"/>
  <c r="M161" i="8" s="1"/>
  <c r="L160" i="8"/>
  <c r="M160" i="8" s="1"/>
  <c r="L159" i="8"/>
  <c r="M159" i="8" s="1"/>
  <c r="L158" i="8"/>
  <c r="M158" i="8" s="1"/>
  <c r="L157" i="8"/>
  <c r="M157" i="8" s="1"/>
  <c r="L156" i="8"/>
  <c r="M156" i="8" s="1"/>
  <c r="L155" i="8"/>
  <c r="M155" i="8" s="1"/>
  <c r="L154" i="8"/>
  <c r="M154" i="8" s="1"/>
  <c r="L153" i="8"/>
  <c r="M153" i="8" s="1"/>
  <c r="L152" i="8"/>
  <c r="M152" i="8" s="1"/>
  <c r="L151" i="8"/>
  <c r="M151" i="8" s="1"/>
  <c r="L150" i="8"/>
  <c r="M150" i="8" s="1"/>
  <c r="L149" i="8"/>
  <c r="M149" i="8" s="1"/>
  <c r="L148" i="8"/>
  <c r="M148" i="8" s="1"/>
  <c r="L147" i="8"/>
  <c r="M147" i="8" s="1"/>
  <c r="L146" i="8"/>
  <c r="M146" i="8" s="1"/>
  <c r="L145" i="8"/>
  <c r="M145" i="8" s="1"/>
  <c r="L144" i="8"/>
  <c r="M144" i="8" s="1"/>
  <c r="L143" i="8"/>
  <c r="M143" i="8" s="1"/>
  <c r="L142" i="8"/>
  <c r="M142" i="8" s="1"/>
  <c r="L141" i="8"/>
  <c r="M141" i="8" s="1"/>
  <c r="L140" i="8"/>
  <c r="M140" i="8" s="1"/>
  <c r="L139" i="8"/>
  <c r="M139" i="8" s="1"/>
  <c r="L138" i="8"/>
  <c r="M138" i="8" s="1"/>
  <c r="L137" i="8"/>
  <c r="M137" i="8" s="1"/>
  <c r="L136" i="8"/>
  <c r="M136" i="8" s="1"/>
  <c r="L135" i="8"/>
  <c r="M135" i="8" s="1"/>
  <c r="L134" i="8"/>
  <c r="M134" i="8" s="1"/>
  <c r="L133" i="8"/>
  <c r="M133" i="8" s="1"/>
  <c r="L132" i="8"/>
  <c r="M132" i="8" s="1"/>
  <c r="L131" i="8"/>
  <c r="M131" i="8" s="1"/>
  <c r="L130" i="8"/>
  <c r="M130" i="8" s="1"/>
  <c r="L129" i="8"/>
  <c r="M129" i="8" s="1"/>
  <c r="L128" i="8"/>
  <c r="M128" i="8" s="1"/>
  <c r="L127" i="8"/>
  <c r="M127" i="8" s="1"/>
  <c r="L126" i="8"/>
  <c r="M126" i="8" s="1"/>
  <c r="L125" i="8"/>
  <c r="M125" i="8" s="1"/>
  <c r="L124" i="8"/>
  <c r="M124" i="8" s="1"/>
  <c r="L123" i="8"/>
  <c r="M123" i="8" s="1"/>
  <c r="L122" i="8"/>
  <c r="M122" i="8" s="1"/>
  <c r="L121" i="8"/>
  <c r="M121" i="8" s="1"/>
  <c r="L120" i="8"/>
  <c r="M120" i="8" s="1"/>
  <c r="L119" i="8"/>
  <c r="M119" i="8" s="1"/>
  <c r="L118" i="8"/>
  <c r="M118" i="8" s="1"/>
  <c r="L117" i="8"/>
  <c r="M117" i="8" s="1"/>
  <c r="L116" i="8"/>
  <c r="M116" i="8" s="1"/>
  <c r="L115" i="8"/>
  <c r="M115" i="8" s="1"/>
  <c r="L114" i="8"/>
  <c r="M114" i="8" s="1"/>
  <c r="L113" i="8"/>
  <c r="M113" i="8" s="1"/>
  <c r="L112" i="8"/>
  <c r="M112" i="8" s="1"/>
  <c r="L111" i="8"/>
  <c r="M111" i="8" s="1"/>
  <c r="L110" i="8"/>
  <c r="M110" i="8" s="1"/>
  <c r="L109" i="8"/>
  <c r="M109" i="8" s="1"/>
  <c r="L108" i="8"/>
  <c r="M108" i="8" s="1"/>
  <c r="L107" i="8"/>
  <c r="M107" i="8" s="1"/>
  <c r="L106" i="8"/>
  <c r="M106" i="8" s="1"/>
  <c r="L105" i="8"/>
  <c r="M105" i="8" s="1"/>
  <c r="L104" i="8"/>
  <c r="M104" i="8" s="1"/>
  <c r="L103" i="8"/>
  <c r="M103" i="8" s="1"/>
  <c r="L102" i="8"/>
  <c r="M102" i="8" s="1"/>
  <c r="L101" i="8"/>
  <c r="M101" i="8" s="1"/>
  <c r="L100" i="8"/>
  <c r="M100" i="8" s="1"/>
  <c r="L99" i="8"/>
  <c r="M99" i="8" s="1"/>
  <c r="L98" i="8"/>
  <c r="M98" i="8" s="1"/>
  <c r="L97" i="8"/>
  <c r="M97" i="8" s="1"/>
  <c r="L96" i="8"/>
  <c r="M96" i="8" s="1"/>
  <c r="L95" i="8"/>
  <c r="M95" i="8" s="1"/>
  <c r="L94" i="8"/>
  <c r="M94" i="8" s="1"/>
  <c r="L93" i="8"/>
  <c r="M93" i="8" s="1"/>
  <c r="L92" i="8"/>
  <c r="M92" i="8" s="1"/>
  <c r="L91" i="8"/>
  <c r="M91" i="8" s="1"/>
  <c r="L90" i="8"/>
  <c r="M90" i="8" s="1"/>
  <c r="L89" i="8"/>
  <c r="M89" i="8" s="1"/>
  <c r="L88" i="8"/>
  <c r="M88" i="8" s="1"/>
  <c r="L87" i="8"/>
  <c r="M87" i="8" s="1"/>
  <c r="L86" i="8"/>
  <c r="M86" i="8" s="1"/>
  <c r="L85" i="8"/>
  <c r="M85" i="8" s="1"/>
  <c r="L84" i="8"/>
  <c r="M84" i="8" s="1"/>
  <c r="L83" i="8"/>
  <c r="M83" i="8" s="1"/>
  <c r="L82" i="8"/>
  <c r="M82" i="8" s="1"/>
  <c r="L81" i="8"/>
  <c r="M81" i="8" s="1"/>
  <c r="L80" i="8"/>
  <c r="M80" i="8" s="1"/>
  <c r="L79" i="8"/>
  <c r="M79" i="8" s="1"/>
  <c r="L78" i="8"/>
  <c r="M78" i="8" s="1"/>
  <c r="L77" i="8"/>
  <c r="M77" i="8" s="1"/>
  <c r="L76" i="8"/>
  <c r="M76" i="8" s="1"/>
  <c r="L75" i="8"/>
  <c r="M75" i="8" s="1"/>
  <c r="L74" i="8"/>
  <c r="M74" i="8" s="1"/>
  <c r="L73" i="8"/>
  <c r="M73" i="8" s="1"/>
  <c r="L72" i="8"/>
  <c r="M72" i="8" s="1"/>
  <c r="L71" i="8"/>
  <c r="M71" i="8" s="1"/>
  <c r="L70" i="8"/>
  <c r="M70" i="8" s="1"/>
  <c r="L69" i="8"/>
  <c r="M69" i="8" s="1"/>
  <c r="L68" i="8"/>
  <c r="M68" i="8" s="1"/>
  <c r="L67" i="8"/>
  <c r="M67" i="8" s="1"/>
  <c r="L66" i="8"/>
  <c r="M66" i="8" s="1"/>
  <c r="L65" i="8"/>
  <c r="M65" i="8" s="1"/>
  <c r="L64" i="8"/>
  <c r="M64" i="8" s="1"/>
  <c r="L63" i="8"/>
  <c r="M63" i="8" s="1"/>
  <c r="L62" i="8"/>
  <c r="M62" i="8" s="1"/>
  <c r="L61" i="8"/>
  <c r="M61" i="8" s="1"/>
  <c r="L60" i="8"/>
  <c r="M60" i="8" s="1"/>
  <c r="L59" i="8"/>
  <c r="M59" i="8" s="1"/>
  <c r="L58" i="8"/>
  <c r="M58" i="8" s="1"/>
  <c r="L57" i="8"/>
  <c r="M57" i="8" s="1"/>
  <c r="L56" i="8"/>
  <c r="M56" i="8" s="1"/>
  <c r="L55" i="8"/>
  <c r="M55" i="8" s="1"/>
  <c r="L54" i="8"/>
  <c r="M54" i="8" s="1"/>
  <c r="L53" i="8"/>
  <c r="M53" i="8" s="1"/>
  <c r="L52" i="8"/>
  <c r="M52" i="8" s="1"/>
  <c r="L51" i="8"/>
  <c r="M51" i="8" s="1"/>
  <c r="L50" i="8"/>
  <c r="M50" i="8" s="1"/>
  <c r="L49" i="8"/>
  <c r="M49" i="8" s="1"/>
  <c r="L48" i="8"/>
  <c r="M48" i="8" s="1"/>
  <c r="L47" i="8"/>
  <c r="M47" i="8" s="1"/>
  <c r="L46" i="8"/>
  <c r="M46" i="8" s="1"/>
  <c r="L45" i="8"/>
  <c r="M45" i="8" s="1"/>
  <c r="L44" i="8"/>
  <c r="M44" i="8" s="1"/>
  <c r="L43" i="8"/>
  <c r="M43" i="8" s="1"/>
  <c r="L42" i="8"/>
  <c r="M42" i="8" s="1"/>
  <c r="L41" i="8"/>
  <c r="M41" i="8" s="1"/>
  <c r="L40" i="8"/>
  <c r="M40" i="8" s="1"/>
  <c r="L39" i="8"/>
  <c r="M39" i="8" s="1"/>
  <c r="L38" i="8"/>
  <c r="M38" i="8" s="1"/>
  <c r="L37" i="8"/>
  <c r="M37" i="8" s="1"/>
  <c r="L36" i="8"/>
  <c r="M36" i="8" s="1"/>
  <c r="L35" i="8"/>
  <c r="M35" i="8" s="1"/>
  <c r="L34" i="8"/>
  <c r="M34" i="8" s="1"/>
  <c r="L33" i="8"/>
  <c r="M33" i="8" s="1"/>
  <c r="L32" i="8"/>
  <c r="M32" i="8" s="1"/>
  <c r="L31" i="8"/>
  <c r="M31" i="8" s="1"/>
  <c r="L30" i="8"/>
  <c r="M30" i="8" s="1"/>
  <c r="L28" i="8"/>
  <c r="M28" i="8" s="1"/>
  <c r="L27" i="8"/>
  <c r="M27" i="8" s="1"/>
  <c r="K24" i="8"/>
  <c r="L24" i="8" s="1"/>
  <c r="K22" i="8"/>
  <c r="K21" i="8"/>
  <c r="K20" i="8"/>
  <c r="K19" i="8"/>
  <c r="K18" i="8"/>
  <c r="K17" i="8"/>
  <c r="L26" i="8" l="1"/>
  <c r="M26" i="8" s="1"/>
  <c r="L23" i="8"/>
  <c r="M23" i="8" s="1"/>
  <c r="L29" i="8"/>
  <c r="M29" i="8" s="1"/>
  <c r="L25" i="8"/>
  <c r="M25" i="8" s="1"/>
  <c r="M24" i="8"/>
  <c r="K11" i="2"/>
  <c r="B11" i="2" s="1"/>
  <c r="K23" i="4"/>
  <c r="K22" i="4"/>
  <c r="K21" i="4"/>
  <c r="K20" i="4"/>
  <c r="K24" i="4"/>
  <c r="K19" i="4"/>
  <c r="K18" i="4"/>
  <c r="K17" i="4"/>
  <c r="K11" i="4" l="1"/>
  <c r="B11" i="4" s="1"/>
  <c r="L11" i="8"/>
  <c r="K11" i="8" s="1"/>
  <c r="B11" i="8" s="1"/>
</calcChain>
</file>

<file path=xl/sharedStrings.xml><?xml version="1.0" encoding="utf-8"?>
<sst xmlns="http://schemas.openxmlformats.org/spreadsheetml/2006/main" count="667" uniqueCount="352">
  <si>
    <t>M</t>
    <phoneticPr fontId="1"/>
  </si>
  <si>
    <t>&amp;startPosition=</t>
    <phoneticPr fontId="1"/>
  </si>
  <si>
    <t>（手順）</t>
    <rPh sb="1" eb="3">
      <t>テジュン</t>
    </rPh>
    <phoneticPr fontId="1"/>
  </si>
  <si>
    <t>（注意）</t>
    <rPh sb="1" eb="3">
      <t>チュウイ</t>
    </rPh>
    <phoneticPr fontId="1"/>
  </si>
  <si>
    <t>メタデータAPI　リクエストURL作成補助ツール</t>
    <rPh sb="17" eb="19">
      <t>サクセイ</t>
    </rPh>
    <rPh sb="19" eb="21">
      <t>ホジョ</t>
    </rPh>
    <phoneticPr fontId="1"/>
  </si>
  <si>
    <t>&amp;lang=</t>
    <phoneticPr fontId="1"/>
  </si>
  <si>
    <t>ファイル形式</t>
    <rPh sb="4" eb="6">
      <t>ケイシキ</t>
    </rPh>
    <phoneticPr fontId="1"/>
  </si>
  <si>
    <t>言語</t>
    <rPh sb="0" eb="2">
      <t>ゲンゴ</t>
    </rPh>
    <phoneticPr fontId="1"/>
  </si>
  <si>
    <t>DB</t>
    <phoneticPr fontId="1"/>
  </si>
  <si>
    <t>項番</t>
    <rPh sb="0" eb="2">
      <t>コウバン</t>
    </rPh>
    <phoneticPr fontId="2"/>
  </si>
  <si>
    <t>1</t>
  </si>
  <si>
    <t>IR01</t>
  </si>
  <si>
    <t>基準割引率および基準貸付利率の推移</t>
  </si>
  <si>
    <t>2</t>
  </si>
  <si>
    <t>IR02</t>
  </si>
  <si>
    <t>預金種類別店頭表示金利の平均年利率等</t>
  </si>
  <si>
    <t>3</t>
  </si>
  <si>
    <t>IR03</t>
  </si>
  <si>
    <t>定期預金の預入期間別平均金利</t>
  </si>
  <si>
    <t>4</t>
  </si>
  <si>
    <t>IR04</t>
  </si>
  <si>
    <t>貸出約定平均金利</t>
  </si>
  <si>
    <t>5</t>
  </si>
  <si>
    <t>FM01</t>
  </si>
  <si>
    <t>無担保コールＯ／Ｎ物レート（毎営業日）</t>
  </si>
  <si>
    <t>6</t>
  </si>
  <si>
    <t>FM02</t>
  </si>
  <si>
    <t>短期金融市場金利</t>
  </si>
  <si>
    <t>7</t>
  </si>
  <si>
    <t>FM03</t>
  </si>
  <si>
    <t>短期金融市場残高</t>
  </si>
  <si>
    <t>8</t>
  </si>
  <si>
    <t>FM04</t>
  </si>
  <si>
    <t>コール市場残高</t>
  </si>
  <si>
    <t>9</t>
  </si>
  <si>
    <t>FM05</t>
  </si>
  <si>
    <t xml:space="preserve">公社債発行・償還および現存額 </t>
  </si>
  <si>
    <t>10</t>
  </si>
  <si>
    <t>FM06</t>
  </si>
  <si>
    <t>公社債消化状況（利付国債）</t>
  </si>
  <si>
    <t>11</t>
  </si>
  <si>
    <t>FM07</t>
  </si>
  <si>
    <t>(参考）国債窓口販売額・窓口販売率（2004年1月まで）</t>
  </si>
  <si>
    <t>12</t>
  </si>
  <si>
    <t>FM08</t>
  </si>
  <si>
    <t>外国為替市況</t>
  </si>
  <si>
    <t>13</t>
  </si>
  <si>
    <t>FM09</t>
  </si>
  <si>
    <t>実効為替レート</t>
  </si>
  <si>
    <t>14</t>
  </si>
  <si>
    <t>PS01</t>
  </si>
  <si>
    <t>各種決済</t>
  </si>
  <si>
    <t>15</t>
  </si>
  <si>
    <t>PS02</t>
  </si>
  <si>
    <t>フェイルの発生状況</t>
  </si>
  <si>
    <t>16</t>
  </si>
  <si>
    <t>MD01</t>
  </si>
  <si>
    <t>マネタリーベース</t>
  </si>
  <si>
    <t>17</t>
  </si>
  <si>
    <t>MD02</t>
  </si>
  <si>
    <t>マネーストック</t>
  </si>
  <si>
    <t>18</t>
  </si>
  <si>
    <t>MD03</t>
  </si>
  <si>
    <t>マネタリーサーベイ</t>
  </si>
  <si>
    <t>19</t>
  </si>
  <si>
    <t>MD04</t>
  </si>
  <si>
    <t>(参考) マネーサプライ (M2+CD) 増減と信用面の対応</t>
  </si>
  <si>
    <t>20</t>
  </si>
  <si>
    <t>MD05</t>
  </si>
  <si>
    <t>通貨流通高</t>
  </si>
  <si>
    <t>21</t>
  </si>
  <si>
    <t>MD06</t>
  </si>
  <si>
    <t>日銀当座預金増減要因と金融調節（実績）</t>
  </si>
  <si>
    <t>22</t>
  </si>
  <si>
    <t>MD07</t>
  </si>
  <si>
    <t>準備預金額</t>
  </si>
  <si>
    <t>23</t>
  </si>
  <si>
    <t>MD08</t>
  </si>
  <si>
    <t>業態別の日銀当座預金残高</t>
  </si>
  <si>
    <t>24</t>
  </si>
  <si>
    <t>MD09</t>
  </si>
  <si>
    <t>マネタリーベースと日本銀行の取引</t>
  </si>
  <si>
    <t>25</t>
  </si>
  <si>
    <t>MD10</t>
  </si>
  <si>
    <t>預金者別預金</t>
  </si>
  <si>
    <t>26</t>
  </si>
  <si>
    <t>MD11</t>
  </si>
  <si>
    <t>預金・現金・貸出金</t>
  </si>
  <si>
    <t>27</t>
  </si>
  <si>
    <t>MD12</t>
  </si>
  <si>
    <t>都道府県別預金・現金・貸出金</t>
  </si>
  <si>
    <t>28</t>
  </si>
  <si>
    <t>MD13</t>
  </si>
  <si>
    <t>貸出・預金動向</t>
  </si>
  <si>
    <t>29</t>
  </si>
  <si>
    <t>MD14</t>
  </si>
  <si>
    <t>定期預金の残高および新規受入高</t>
  </si>
  <si>
    <t>30</t>
  </si>
  <si>
    <t>LA01</t>
  </si>
  <si>
    <t>貸出先別貸出金</t>
  </si>
  <si>
    <t>31</t>
  </si>
  <si>
    <t>LA02</t>
  </si>
  <si>
    <t>日本銀行貸出</t>
  </si>
  <si>
    <t>32</t>
  </si>
  <si>
    <t>LA03</t>
  </si>
  <si>
    <t>その他貸出残高</t>
  </si>
  <si>
    <t>33</t>
  </si>
  <si>
    <t>LA04</t>
  </si>
  <si>
    <t>コミットメントライン契約額、利用額</t>
  </si>
  <si>
    <t>34</t>
  </si>
  <si>
    <t>LA05</t>
  </si>
  <si>
    <t>主要銀行貸出動向アンケート調査</t>
  </si>
  <si>
    <t>35</t>
  </si>
  <si>
    <t>BS01</t>
  </si>
  <si>
    <t>日本銀行勘定</t>
  </si>
  <si>
    <t>36</t>
  </si>
  <si>
    <t>BS02</t>
  </si>
  <si>
    <t>民間金融機関の資産・負債</t>
  </si>
  <si>
    <t>37</t>
  </si>
  <si>
    <t>FF</t>
  </si>
  <si>
    <t>資金循環</t>
  </si>
  <si>
    <t>38</t>
  </si>
  <si>
    <t>OB01</t>
  </si>
  <si>
    <t>日本銀行の対政府取引</t>
  </si>
  <si>
    <t>39</t>
  </si>
  <si>
    <t>OB02</t>
  </si>
  <si>
    <t>日本銀行が受入れている担保の残高</t>
  </si>
  <si>
    <t>40</t>
  </si>
  <si>
    <t>CO</t>
  </si>
  <si>
    <t>短観</t>
  </si>
  <si>
    <t>41</t>
  </si>
  <si>
    <t>PR01</t>
  </si>
  <si>
    <t>企業物価指数</t>
  </si>
  <si>
    <t>42</t>
  </si>
  <si>
    <t>PR02</t>
  </si>
  <si>
    <t>企業向けサービス価格指数</t>
  </si>
  <si>
    <t>43</t>
  </si>
  <si>
    <t>PR03</t>
  </si>
  <si>
    <t>製造業部門別投入・産出物価指数</t>
  </si>
  <si>
    <t>PF01</t>
  </si>
  <si>
    <t>財政資金収支</t>
  </si>
  <si>
    <t>45</t>
  </si>
  <si>
    <t>PF02</t>
  </si>
  <si>
    <t>政府債務</t>
  </si>
  <si>
    <t>46</t>
  </si>
  <si>
    <t>BP01</t>
  </si>
  <si>
    <t>国際収支統計</t>
  </si>
  <si>
    <t>47</t>
  </si>
  <si>
    <t>BIS</t>
  </si>
  <si>
    <t>BIS国際資金取引および国際与信統計の日本分集計結果</t>
    <rPh sb="3" eb="5">
      <t>コクサイ</t>
    </rPh>
    <rPh sb="5" eb="7">
      <t>シキン</t>
    </rPh>
    <rPh sb="7" eb="9">
      <t>トリヒキ</t>
    </rPh>
    <rPh sb="12" eb="14">
      <t>コクサイ</t>
    </rPh>
    <rPh sb="14" eb="16">
      <t>ヨシン</t>
    </rPh>
    <rPh sb="16" eb="18">
      <t>トウケイ</t>
    </rPh>
    <rPh sb="19" eb="21">
      <t>ニホン</t>
    </rPh>
    <rPh sb="21" eb="22">
      <t>ブン</t>
    </rPh>
    <rPh sb="22" eb="24">
      <t>シュウケイ</t>
    </rPh>
    <rPh sb="24" eb="26">
      <t>ケッカ</t>
    </rPh>
    <phoneticPr fontId="3"/>
  </si>
  <si>
    <t>48</t>
  </si>
  <si>
    <t>DER</t>
  </si>
  <si>
    <t>デリバティブ取引に関する定例市場報告</t>
    <rPh sb="6" eb="8">
      <t>トリヒキ</t>
    </rPh>
    <rPh sb="9" eb="10">
      <t>カン</t>
    </rPh>
    <rPh sb="12" eb="14">
      <t>テイレイ</t>
    </rPh>
    <rPh sb="14" eb="16">
      <t>シジョウ</t>
    </rPh>
    <rPh sb="16" eb="18">
      <t>ホウコク</t>
    </rPh>
    <phoneticPr fontId="3"/>
  </si>
  <si>
    <t>49</t>
  </si>
  <si>
    <t>OT</t>
  </si>
  <si>
    <t>その他</t>
  </si>
  <si>
    <t>JSON</t>
    <phoneticPr fontId="1"/>
  </si>
  <si>
    <t>CSV</t>
    <phoneticPr fontId="1"/>
  </si>
  <si>
    <t>JP</t>
    <phoneticPr fontId="1"/>
  </si>
  <si>
    <t>EN</t>
    <phoneticPr fontId="1"/>
  </si>
  <si>
    <t>db=</t>
    <phoneticPr fontId="1"/>
  </si>
  <si>
    <t>&amp;format=</t>
    <phoneticPr fontId="1"/>
  </si>
  <si>
    <t>階層API　リクエストURL作成補助ツール</t>
    <rPh sb="0" eb="2">
      <t>カイソウ</t>
    </rPh>
    <rPh sb="14" eb="16">
      <t>サクセイ</t>
    </rPh>
    <rPh sb="16" eb="18">
      <t>ホジョ</t>
    </rPh>
    <phoneticPr fontId="1"/>
  </si>
  <si>
    <t>期種</t>
    <rPh sb="0" eb="1">
      <t>キ</t>
    </rPh>
    <rPh sb="1" eb="2">
      <t>シュ</t>
    </rPh>
    <phoneticPr fontId="1"/>
  </si>
  <si>
    <t>開始期</t>
    <rPh sb="0" eb="3">
      <t>カイシキ</t>
    </rPh>
    <phoneticPr fontId="1"/>
  </si>
  <si>
    <t>終了期</t>
    <rPh sb="0" eb="3">
      <t>シュウリョウキ</t>
    </rPh>
    <phoneticPr fontId="1"/>
  </si>
  <si>
    <t>階層情報</t>
    <rPh sb="0" eb="4">
      <t>カイソウジョウホウ</t>
    </rPh>
    <phoneticPr fontId="1"/>
  </si>
  <si>
    <t>検索開始位置</t>
    <rPh sb="0" eb="4">
      <t>ケンサクカイシ</t>
    </rPh>
    <rPh sb="4" eb="6">
      <t>イチ</t>
    </rPh>
    <phoneticPr fontId="1"/>
  </si>
  <si>
    <t>CY</t>
    <phoneticPr fontId="1"/>
  </si>
  <si>
    <t>CH</t>
    <phoneticPr fontId="1"/>
  </si>
  <si>
    <t>D</t>
    <phoneticPr fontId="1"/>
  </si>
  <si>
    <t>FH</t>
    <phoneticPr fontId="1"/>
  </si>
  <si>
    <t>FY</t>
    <phoneticPr fontId="1"/>
  </si>
  <si>
    <t>Q</t>
    <phoneticPr fontId="1"/>
  </si>
  <si>
    <t>W</t>
    <phoneticPr fontId="1"/>
  </si>
  <si>
    <t>&amp;layer=</t>
    <phoneticPr fontId="1"/>
  </si>
  <si>
    <t>&amp;endDate=</t>
    <phoneticPr fontId="1"/>
  </si>
  <si>
    <t>&amp;frequency=</t>
    <phoneticPr fontId="1"/>
  </si>
  <si>
    <t>&amp;startDate=</t>
    <phoneticPr fontId="1"/>
  </si>
  <si>
    <t>系列コード</t>
    <rPh sb="0" eb="2">
      <t>ケイレツ</t>
    </rPh>
    <phoneticPr fontId="1"/>
  </si>
  <si>
    <t>&amp;code=</t>
    <phoneticPr fontId="1"/>
  </si>
  <si>
    <t>*</t>
  </si>
  <si>
    <t>パラメータ</t>
  </si>
  <si>
    <t>Language</t>
  </si>
  <si>
    <t>DB名</t>
    <rPh sb="2" eb="3">
      <t>メイ</t>
    </rPh>
    <phoneticPr fontId="1"/>
  </si>
  <si>
    <t>DB name</t>
  </si>
  <si>
    <t>(Notes)</t>
    <phoneticPr fontId="1"/>
  </si>
  <si>
    <t>PR04</t>
    <phoneticPr fontId="1"/>
  </si>
  <si>
    <t>＜サテライト指数＞最終需要・中間需要物価指数</t>
    <phoneticPr fontId="1"/>
  </si>
  <si>
    <t xml:space="preserve"> '/getDataCode' API Request URL Tool</t>
    <phoneticPr fontId="1"/>
  </si>
  <si>
    <t>コードAPI　リクエストURL作成補助ツール</t>
    <rPh sb="15" eb="17">
      <t>サクセイ</t>
    </rPh>
    <rPh sb="17" eb="19">
      <t>ホジョ</t>
    </rPh>
    <phoneticPr fontId="1"/>
  </si>
  <si>
    <t>(Steps)</t>
    <phoneticPr fontId="1"/>
  </si>
  <si>
    <t xml:space="preserve"> 2．パラメータ設定方法のルールについて、詳細はAPI機能利用マニュアルをご覧ください。</t>
    <rPh sb="8" eb="10">
      <t>セッテイ</t>
    </rPh>
    <rPh sb="10" eb="12">
      <t>ホウホウ</t>
    </rPh>
    <rPh sb="21" eb="23">
      <t>ショウサイ</t>
    </rPh>
    <rPh sb="38" eb="39">
      <t>ラン</t>
    </rPh>
    <phoneticPr fontId="1"/>
  </si>
  <si>
    <t xml:space="preserve"> 2．パラメータ設定方法のルールについて、詳細はAPI機能利用マニュアルをご覧ください。</t>
    <rPh sb="8" eb="10">
      <t>セッテイ</t>
    </rPh>
    <rPh sb="10" eb="12">
      <t>ホウホウ</t>
    </rPh>
    <rPh sb="21" eb="23">
      <t>ショウサイ</t>
    </rPh>
    <rPh sb="27" eb="29">
      <t>キノウ</t>
    </rPh>
    <rPh sb="29" eb="31">
      <t>リヨウ</t>
    </rPh>
    <rPh sb="38" eb="39">
      <t>ラン</t>
    </rPh>
    <phoneticPr fontId="1"/>
  </si>
  <si>
    <t>Parameter Name</t>
    <phoneticPr fontId="1"/>
  </si>
  <si>
    <t xml:space="preserve"> '/getDataLayer' API Request URL Tool</t>
    <phoneticPr fontId="1"/>
  </si>
  <si>
    <t xml:space="preserve"> '/getMetaData' API Request URL Tool</t>
    <phoneticPr fontId="1"/>
  </si>
  <si>
    <t>Start Date</t>
    <phoneticPr fontId="1"/>
  </si>
  <si>
    <t>Language</t>
    <phoneticPr fontId="1"/>
  </si>
  <si>
    <t>Position to start the search from</t>
    <phoneticPr fontId="1"/>
  </si>
  <si>
    <t>Frequency</t>
    <phoneticPr fontId="1"/>
  </si>
  <si>
    <t>DB名</t>
    <phoneticPr fontId="1"/>
  </si>
  <si>
    <t>DB Names</t>
    <phoneticPr fontId="1"/>
  </si>
  <si>
    <t>データ系列に関するメタ情報のうち、DB名とDB名称の対応は以下の通りです。</t>
  </si>
  <si>
    <t>The relationship between DB Name and Database Name in the metadata for each series is as follows.</t>
  </si>
  <si>
    <t>DB名称</t>
  </si>
  <si>
    <r>
      <t>DB</t>
    </r>
    <r>
      <rPr>
        <sz val="11"/>
        <color rgb="FF000000"/>
        <rFont val="Calibri"/>
        <family val="2"/>
      </rPr>
      <t xml:space="preserve"> Name</t>
    </r>
  </si>
  <si>
    <t>Database Name</t>
  </si>
  <si>
    <t>基準割引率および基準貸付利率（従来「公定歩合」として掲載されていたもの）の推移</t>
  </si>
  <si>
    <t>The Basic Discount Rates and Basic Loan Rates (Previously Indicated as "Official Discount Rates")</t>
  </si>
  <si>
    <t>Average Interest Rates Posted at Financial Institutions by Type of Deposit</t>
  </si>
  <si>
    <t>Average Interest Rates on Time Deposits by Term</t>
  </si>
  <si>
    <t>Average Contract Interest Rates on Loans and Discounts</t>
  </si>
  <si>
    <t>Uncollateralized Overnight Call Rate (average) (Updated every business day)</t>
  </si>
  <si>
    <t>Short-term Money Market Rates</t>
  </si>
  <si>
    <t>Amounts Outstanding in Short-term Money Market</t>
  </si>
  <si>
    <t>Amounts Outstanding in the Call Money Market</t>
  </si>
  <si>
    <t>公社債発行・償還および現存額</t>
  </si>
  <si>
    <t>Issuance, Redemption, and Outstanding of Public and Corporate Bonds</t>
  </si>
  <si>
    <t>Trading of Interest-bearing Government Bonds by Purchaser (Interest-bearing Government Bonds)</t>
  </si>
  <si>
    <t>(Reference)Government Bonds Sales Over the Counter / Counter Sales Ratio (through January 2004)</t>
  </si>
  <si>
    <t>Foreign Exchange Rates</t>
  </si>
  <si>
    <t>Effective Exchange Rate</t>
  </si>
  <si>
    <t>Other Payment and Settlement Systems</t>
  </si>
  <si>
    <t>Basic Figures on Fails</t>
  </si>
  <si>
    <t>Monetary Base</t>
  </si>
  <si>
    <t>Money Stock</t>
  </si>
  <si>
    <t>Monetary Survey</t>
  </si>
  <si>
    <t>Currency in Circulation</t>
  </si>
  <si>
    <t>Sources of Changes in Current Account Balances at the Bank of Japan and Market Operations (Final Figures)</t>
    <phoneticPr fontId="1"/>
  </si>
  <si>
    <t>Reserves</t>
  </si>
  <si>
    <t>BOJ Current Account Balances by Sector</t>
  </si>
  <si>
    <t>Monetary Base and the Bank of Japan's Transactions</t>
  </si>
  <si>
    <t xml:space="preserve">Amounts Outstanding of Deposits by Depositor </t>
  </si>
  <si>
    <t>Deposits, Vault Cash, and Loans and Bills Discounted</t>
  </si>
  <si>
    <t>Deposits, Vault Cash, and Loans and Bills Discounted by Prefecture (Domestically Licensed Banks)</t>
  </si>
  <si>
    <t>Principal Figures of Financial Institutions</t>
  </si>
  <si>
    <t>Time Deposits: Amounts Outstanding and New Deposits by Maturity</t>
  </si>
  <si>
    <t>Loans and Bills Discounted by Sector</t>
  </si>
  <si>
    <t>Loans and Discounts by the Bank of Japan</t>
  </si>
  <si>
    <t>Outstanding of Loans (Others)</t>
  </si>
  <si>
    <t>Commitment Lines Extended by Japanese Banks</t>
  </si>
  <si>
    <t>Senior Loan Officer Opinion Survey on Bank Lending Practices at Large Japanese Banks</t>
  </si>
  <si>
    <t>Bank of Japan Accounts</t>
  </si>
  <si>
    <t>Financial Institutions Accounts</t>
  </si>
  <si>
    <t>Flow of Funds</t>
  </si>
  <si>
    <t>Bank of Japan's Transactions with the Government</t>
  </si>
  <si>
    <t>Collateral Accepted by the Bank of Japan</t>
  </si>
  <si>
    <t>Corporate Goods Price Index (CGPI)</t>
  </si>
  <si>
    <t>Services Producer Price Index (SPPI)</t>
  </si>
  <si>
    <t>Input-Output Price Index of the Manufacturing Industry by Sector (IOPI)</t>
  </si>
  <si>
    <t>PR04</t>
  </si>
  <si>
    <t>＜サテライト指数＞最終需要・中間需要物価指数</t>
  </si>
  <si>
    <t>&lt;Satellite series&gt; Final Demand-Intermediate Demand price indexes (FD-ID price indexes)</t>
  </si>
  <si>
    <t>Statement of Receipts and Payments of the Treasury Accounts</t>
  </si>
  <si>
    <t>National Government Debt</t>
  </si>
  <si>
    <t>Balance of Payments</t>
  </si>
  <si>
    <t>BIS国際資金取引および国際与信統計の日本分集計結果</t>
  </si>
  <si>
    <t>BIS International Locational Banking Statistics and BIS International Consolidated Banking Statistics in Japan</t>
    <phoneticPr fontId="1"/>
  </si>
  <si>
    <t>デリバティブ取引に関する定例市場報告</t>
  </si>
  <si>
    <t>Regular Derivatives Market Statistics in Japan</t>
  </si>
  <si>
    <t xml:space="preserve">Others </t>
  </si>
  <si>
    <t>File Format</t>
    <phoneticPr fontId="1"/>
  </si>
  <si>
    <t>Layer information</t>
    <phoneticPr fontId="1"/>
  </si>
  <si>
    <t>End Date</t>
    <phoneticPr fontId="1"/>
  </si>
  <si>
    <t>DB Name</t>
    <phoneticPr fontId="1"/>
  </si>
  <si>
    <t>Series Code</t>
    <phoneticPr fontId="1"/>
  </si>
  <si>
    <t>Interest Rates on Deposits and Loans</t>
    <phoneticPr fontId="1"/>
  </si>
  <si>
    <t>Financial Markets</t>
    <phoneticPr fontId="1"/>
  </si>
  <si>
    <t>Payment and Settlement</t>
    <phoneticPr fontId="1"/>
  </si>
  <si>
    <t>Money, Deposits and Loans</t>
    <phoneticPr fontId="1"/>
  </si>
  <si>
    <t>Balance Sheets of the Bank of Japan and Financial Institutions</t>
    <phoneticPr fontId="1"/>
  </si>
  <si>
    <t>Flow of Funds</t>
    <phoneticPr fontId="1"/>
  </si>
  <si>
    <t>Other Bank of Japan Statistics</t>
    <phoneticPr fontId="1"/>
  </si>
  <si>
    <t>TANKAN</t>
    <phoneticPr fontId="1"/>
  </si>
  <si>
    <t>Prices</t>
    <phoneticPr fontId="1"/>
  </si>
  <si>
    <t>Public Finance</t>
    <phoneticPr fontId="1"/>
  </si>
  <si>
    <t>Balance of Payments and BIS-Related Statistics</t>
    <phoneticPr fontId="1"/>
  </si>
  <si>
    <t>Others</t>
    <phoneticPr fontId="1"/>
  </si>
  <si>
    <t>Category of Statistics</t>
    <phoneticPr fontId="1"/>
  </si>
  <si>
    <t>金利（預金・貸出関連）</t>
    <phoneticPr fontId="1"/>
  </si>
  <si>
    <t>マーケット関連</t>
  </si>
  <si>
    <t>マーケット関連</t>
    <phoneticPr fontId="1"/>
  </si>
  <si>
    <t>決済関連</t>
    <phoneticPr fontId="1"/>
  </si>
  <si>
    <t>預金・マネー・貸出</t>
    <phoneticPr fontId="1"/>
  </si>
  <si>
    <t>金融機関バランスシート</t>
    <phoneticPr fontId="1"/>
  </si>
  <si>
    <t>資金循環</t>
    <phoneticPr fontId="1"/>
  </si>
  <si>
    <t>その他の日本銀行関連</t>
    <phoneticPr fontId="1"/>
  </si>
  <si>
    <t>短観</t>
    <phoneticPr fontId="1"/>
  </si>
  <si>
    <t>物価</t>
  </si>
  <si>
    <t>物価</t>
    <phoneticPr fontId="1"/>
  </si>
  <si>
    <t>財政関連</t>
  </si>
  <si>
    <t>財政関連</t>
    <phoneticPr fontId="1"/>
  </si>
  <si>
    <t>国際収支・BIS関連</t>
  </si>
  <si>
    <t>国際収支・BIS関連</t>
    <phoneticPr fontId="1"/>
  </si>
  <si>
    <t>その他</t>
    <phoneticPr fontId="1"/>
  </si>
  <si>
    <t>統計分野</t>
    <rPh sb="0" eb="4">
      <t>トウケイブンヤ</t>
    </rPh>
    <phoneticPr fontId="1"/>
  </si>
  <si>
    <t xml:space="preserve"> 1．入力エリアの水色のセル（D17～D272セル）に、検索時のパラメータへの設定値を入力してください。</t>
    <rPh sb="3" eb="5">
      <t>ニュウリョク</t>
    </rPh>
    <rPh sb="9" eb="11">
      <t>ミズイロ</t>
    </rPh>
    <rPh sb="28" eb="30">
      <t>ケンサク</t>
    </rPh>
    <rPh sb="30" eb="31">
      <t>ジ</t>
    </rPh>
    <rPh sb="43" eb="45">
      <t>ニュウリョク</t>
    </rPh>
    <phoneticPr fontId="1"/>
  </si>
  <si>
    <t xml:space="preserve"> 1. Please enter the values for the search parameters in the light blue cells of the input area (Cell D17 to D272).</t>
    <phoneticPr fontId="1"/>
  </si>
  <si>
    <t>A列に＊が付されているパラメータは、必須入力です。その他の項目で入力が不要な場合は、ブランクとしてください。</t>
    <phoneticPr fontId="1"/>
  </si>
  <si>
    <t>Parameters marked with an asterisk (*) in Column A are required fields.  For other items where input is not required, please leave them blank.</t>
    <phoneticPr fontId="1"/>
  </si>
  <si>
    <t xml:space="preserve"> 1. Please enter the values for the search parameters in the light blue cells of the input area (Cell D17 to D24).</t>
    <phoneticPr fontId="1"/>
  </si>
  <si>
    <t xml:space="preserve"> 1. Please enter the values for the search parameters in the light blue cells of the input area (Cell D17 to D19).</t>
    <phoneticPr fontId="1"/>
  </si>
  <si>
    <t>入力ルール</t>
    <rPh sb="0" eb="2">
      <t>ニュウリョク</t>
    </rPh>
    <phoneticPr fontId="1"/>
  </si>
  <si>
    <t>プルダウンより、選択してください。</t>
    <phoneticPr fontId="1"/>
  </si>
  <si>
    <t>Please select from the dropdown menu.</t>
    <phoneticPr fontId="1"/>
  </si>
  <si>
    <t>Input Information</t>
    <phoneticPr fontId="1"/>
  </si>
  <si>
    <t>Please select from the dropdown menu (Japanese: JP, English: EN).</t>
    <phoneticPr fontId="1"/>
  </si>
  <si>
    <t>プルダウンより、選択してください（日本語：JP、英語：EN）。</t>
    <phoneticPr fontId="1"/>
  </si>
  <si>
    <t>プルダウンより、選択してください。DB名は「DB_Name」シートを参照してください。</t>
    <phoneticPr fontId="1"/>
  </si>
  <si>
    <t>/ API Request URL )</t>
    <phoneticPr fontId="1"/>
  </si>
  <si>
    <t>/ Input Area )</t>
    <phoneticPr fontId="1"/>
  </si>
  <si>
    <r>
      <rPr>
        <sz val="11"/>
        <color theme="1" tint="0.249977111117893"/>
        <rFont val="游ゴシック"/>
        <family val="3"/>
        <charset val="128"/>
      </rPr>
      <t>（</t>
    </r>
    <r>
      <rPr>
        <sz val="11"/>
        <color theme="1" tint="0.249977111117893"/>
        <rFont val="Calibri"/>
        <family val="2"/>
      </rPr>
      <t>URL</t>
    </r>
    <r>
      <rPr>
        <sz val="11"/>
        <color theme="1" tint="0.249977111117893"/>
        <rFont val="游ゴシック"/>
        <family val="3"/>
        <charset val="128"/>
      </rPr>
      <t>）</t>
    </r>
    <phoneticPr fontId="1"/>
  </si>
  <si>
    <t>1回のリクエストで検索可能な系列数またはデータ数のいずれかが上限値を超えたデータ検索を行う場合にのみ入力します。詳細はAPI機能利用マニュアル「Ⅱ．４．制限値」をご確認のうえ入力してください。</t>
    <rPh sb="62" eb="64">
      <t>キノウ</t>
    </rPh>
    <rPh sb="64" eb="66">
      <t>リヨウ</t>
    </rPh>
    <rPh sb="76" eb="78">
      <t>セイゲン</t>
    </rPh>
    <rPh sb="78" eb="79">
      <t>チ</t>
    </rPh>
    <rPh sb="82" eb="84">
      <t>カクニン</t>
    </rPh>
    <rPh sb="87" eb="89">
      <t>ニュウリョク</t>
    </rPh>
    <phoneticPr fontId="1"/>
  </si>
  <si>
    <t>Enter this only when a data search where either the number of series codes or data points exceeds the upper limit in a single request. Please refer to "II.4. Limit Values" in the API User Manual for details regarding how the upper limit is calculated.</t>
    <phoneticPr fontId="1"/>
  </si>
  <si>
    <t>（リクエストURL</t>
    <phoneticPr fontId="1"/>
  </si>
  <si>
    <t>（入力エリア</t>
    <rPh sb="1" eb="3">
      <t>ニュウリョク</t>
    </rPh>
    <phoneticPr fontId="1"/>
  </si>
  <si>
    <t>入力箇所</t>
    <rPh sb="0" eb="2">
      <t>ニュウリョク</t>
    </rPh>
    <rPh sb="2" eb="4">
      <t>カショ</t>
    </rPh>
    <phoneticPr fontId="1"/>
  </si>
  <si>
    <t xml:space="preserve"> 本ツールは、コードAPIのリクエストURLを作成するための補助ツールです。</t>
    <rPh sb="1" eb="2">
      <t>ホン</t>
    </rPh>
    <rPh sb="23" eb="25">
      <t>サクセイ</t>
    </rPh>
    <rPh sb="30" eb="32">
      <t>ホジョ</t>
    </rPh>
    <phoneticPr fontId="1"/>
  </si>
  <si>
    <t xml:space="preserve"> 本ツールは、階層APIのリクエストURLを作成するための補助ツールです。</t>
    <rPh sb="1" eb="2">
      <t>ホン</t>
    </rPh>
    <rPh sb="7" eb="9">
      <t>カイソウ</t>
    </rPh>
    <rPh sb="22" eb="24">
      <t>サクセイ</t>
    </rPh>
    <rPh sb="29" eb="31">
      <t>ホジョ</t>
    </rPh>
    <phoneticPr fontId="1"/>
  </si>
  <si>
    <t>Please select from the dropdown menu.</t>
  </si>
  <si>
    <t>プルダウンより、選択してください。
　暦年：CY、年度：FY、暦年半期：CH、年度半期：FH、
　四半期：Q、月次：M、週次：W、日次：D</t>
    <phoneticPr fontId="1"/>
  </si>
  <si>
    <t>Please select from the dropdown menu (Japanese: JP, English: EN).</t>
  </si>
  <si>
    <t>Please select from the dropdown menu.
  Calendar year: CY, Fiscal year:FY, Calendar half-year : CH, Fiscal half-year : FH
  Quarter: Q, Monthly: M, Weekly: W, Daily: D</t>
    <phoneticPr fontId="1"/>
  </si>
  <si>
    <t xml:space="preserve"> 本ツールは、メタデータAPIのリクエストURLを作成するための補助ツールです。</t>
    <rPh sb="1" eb="2">
      <t>ホン</t>
    </rPh>
    <rPh sb="25" eb="27">
      <t>サクセイ</t>
    </rPh>
    <rPh sb="32" eb="34">
      <t>ホジョ</t>
    </rPh>
    <phoneticPr fontId="1"/>
  </si>
  <si>
    <t>関数式あり</t>
    <rPh sb="0" eb="3">
      <t>カンスウシキ</t>
    </rPh>
    <phoneticPr fontId="1"/>
  </si>
  <si>
    <t>（URL）</t>
    <phoneticPr fontId="1"/>
  </si>
  <si>
    <t>（システム設定）</t>
    <rPh sb="5" eb="7">
      <t>セッテイ</t>
    </rPh>
    <phoneticPr fontId="1"/>
  </si>
  <si>
    <r>
      <t xml:space="preserve"> 1</t>
    </r>
    <r>
      <rPr>
        <sz val="10"/>
        <color theme="1"/>
        <rFont val="Yu Gothic UI"/>
        <family val="3"/>
        <charset val="128"/>
      </rPr>
      <t>．入力エリアの水色のセル（D17～D19セル）に、検索時のパラメータへの設定値を入力してください。</t>
    </r>
    <rPh sb="3" eb="5">
      <t>ニュウリョク</t>
    </rPh>
    <rPh sb="9" eb="11">
      <t>ミズイロ</t>
    </rPh>
    <rPh sb="27" eb="29">
      <t>ケンサク</t>
    </rPh>
    <rPh sb="29" eb="30">
      <t>ジ</t>
    </rPh>
    <rPh sb="38" eb="40">
      <t>セッテイ</t>
    </rPh>
    <rPh sb="40" eb="41">
      <t>チ</t>
    </rPh>
    <rPh sb="42" eb="44">
      <t>ニュウリョク</t>
    </rPh>
    <phoneticPr fontId="1"/>
  </si>
  <si>
    <r>
      <t xml:space="preserve"> 1</t>
    </r>
    <r>
      <rPr>
        <sz val="10"/>
        <color theme="1"/>
        <rFont val="Yu Gothic UI"/>
        <family val="3"/>
        <charset val="128"/>
      </rPr>
      <t>．入力エリアの水色のセル（D17～D24セル）に、検索時のパラメータへの設定値を入力してください。</t>
    </r>
    <rPh sb="3" eb="5">
      <t>ニュウリョク</t>
    </rPh>
    <rPh sb="9" eb="11">
      <t>ミズイロ</t>
    </rPh>
    <rPh sb="27" eb="29">
      <t>ケンサク</t>
    </rPh>
    <rPh sb="29" eb="30">
      <t>ジ</t>
    </rPh>
    <rPh sb="38" eb="40">
      <t>セッテイ</t>
    </rPh>
    <rPh sb="40" eb="41">
      <t>チ</t>
    </rPh>
    <rPh sb="42" eb="44">
      <t>ニュウリョク</t>
    </rPh>
    <phoneticPr fontId="1"/>
  </si>
  <si>
    <t>・階層1の指定は必須です。階層2～階層5の指定は任意です。
・複数の階層を指定する場合、階層間をカンマ「,」で区切ります。
・アスタリスク「*」は、当該階層を全て出力対象とするワイルドカード指定として利用できます。
（例）階層2を「1」と指定し、階層1をワイルドカード指定する場合は、「layer=*,1」と設定します。</t>
    <rPh sb="109" eb="110">
      <t>レイ</t>
    </rPh>
    <rPh sb="111" eb="113">
      <t>カイソウ</t>
    </rPh>
    <rPh sb="119" eb="121">
      <t>シテイ</t>
    </rPh>
    <rPh sb="138" eb="140">
      <t>バアイ</t>
    </rPh>
    <rPh sb="154" eb="156">
      <t>セッテイ</t>
    </rPh>
    <phoneticPr fontId="1"/>
  </si>
  <si>
    <t xml:space="preserve"> 2．リクエストURLは黄色のセル（B11セル）に作成されます。 URLをコピーしてAPIをご利用ください。</t>
    <rPh sb="12" eb="14">
      <t>キイロ</t>
    </rPh>
    <rPh sb="25" eb="27">
      <t>サクセイ</t>
    </rPh>
    <phoneticPr fontId="1"/>
  </si>
  <si>
    <t xml:space="preserve"> 2. For more details on how to configure parameters, please refer to the API User Manual.</t>
    <phoneticPr fontId="1"/>
  </si>
  <si>
    <t xml:space="preserve"> 2.The request URL will be generated in the yellow cell (Cell B11). Copy the URL and use in the API.</t>
    <phoneticPr fontId="1"/>
  </si>
  <si>
    <t xml:space="preserve"> 1. Do not insert rows or columns. Do not use the area to the right of column J.</t>
    <phoneticPr fontId="1"/>
  </si>
  <si>
    <t xml:space="preserve"> This tool is a utility designed to help create request URLs for the '/getDataCode.'</t>
    <phoneticPr fontId="1"/>
  </si>
  <si>
    <t xml:space="preserve"> 1．行や列の挿入は行わないでください。また、J列から右のエリアは利用しないでください。</t>
    <rPh sb="24" eb="25">
      <t>レツ</t>
    </rPh>
    <rPh sb="27" eb="28">
      <t>ミギ</t>
    </rPh>
    <rPh sb="33" eb="35">
      <t>リヨウ</t>
    </rPh>
    <phoneticPr fontId="1"/>
  </si>
  <si>
    <r>
      <t>Input F</t>
    </r>
    <r>
      <rPr>
        <sz val="12"/>
        <color theme="1"/>
        <rFont val="Calibri"/>
        <family val="2"/>
      </rPr>
      <t>ield</t>
    </r>
    <phoneticPr fontId="1"/>
  </si>
  <si>
    <t>Please select from the dropdown menu, and refer to "DB_Name" Sheet for information on DB Names.</t>
    <phoneticPr fontId="1"/>
  </si>
  <si>
    <r>
      <t>Calendar year/Fiscal year : YYYY format, 
Calendar half-year/Fiscal half-year : YYYYHH format, 
Quarter</t>
    </r>
    <r>
      <rPr>
        <sz val="10.5"/>
        <rFont val="メイリオ"/>
        <family val="3"/>
        <charset val="128"/>
      </rPr>
      <t>：</t>
    </r>
    <r>
      <rPr>
        <sz val="10.5"/>
        <rFont val="Calibri"/>
        <family val="2"/>
      </rPr>
      <t>YYYYQQ  format, Monthly/Weekly/Daily</t>
    </r>
    <r>
      <rPr>
        <sz val="10.5"/>
        <rFont val="メイリオ"/>
        <family val="3"/>
        <charset val="128"/>
      </rPr>
      <t>：</t>
    </r>
    <r>
      <rPr>
        <sz val="10.5"/>
        <rFont val="Calibri"/>
        <family val="2"/>
      </rPr>
      <t>YYYYMM  format
(Weekly and daily data should be entered in the same format as monthly data.)
 (Supplement)  For "HH", please specify either 01 or 02 (e.g., "202501" for the first half of fiscal year 2025). For "QQ", specify a value between 01 and 04 (e.g., "202502" for the second quarter of 2025). For "MM", specify a value between 01 and 12 (e.g., "202512" for December 2025).</t>
    </r>
    <phoneticPr fontId="1"/>
  </si>
  <si>
    <t xml:space="preserve">- Please enter the series code belonging to the specified database.
- A maximum of 250 data codes can be entered without spaces.
- DB Names are not required for series codes.
- Data codes that include DB Names prefixed to time-series codes, as used in screen searches on the Time Series Statistics Data Search, can also be entered. DB Names will automatically be removed during URL generation.
</t>
    <phoneticPr fontId="1"/>
  </si>
  <si>
    <t xml:space="preserve">・指定したDBに属する系列コードを入力してください。
・最大250件まで入力できます。空行を入れずに入力してください。
・系列コードにDB名は不要です。
・時系列統計データ検索サイトのデータ検索で利用するデータコード（「系列コード」の先頭に「DB名」が付与されたコード）の入力も可能です。URL作成時にDB名は自動的に削除されます。
</t>
    <rPh sb="28" eb="30">
      <t>サイダイ</t>
    </rPh>
    <rPh sb="33" eb="34">
      <t>ケン</t>
    </rPh>
    <rPh sb="36" eb="38">
      <t>ニュウリョク</t>
    </rPh>
    <rPh sb="50" eb="52">
      <t>ニュウリョク</t>
    </rPh>
    <rPh sb="98" eb="100">
      <t>リヨウ</t>
    </rPh>
    <rPh sb="117" eb="119">
      <t>セントウ</t>
    </rPh>
    <rPh sb="126" eb="128">
      <t>フヨ</t>
    </rPh>
    <rPh sb="136" eb="138">
      <t>ニュウリョク</t>
    </rPh>
    <rPh sb="139" eb="141">
      <t>カノウ</t>
    </rPh>
    <rPh sb="147" eb="150">
      <t>サクセイジ</t>
    </rPh>
    <rPh sb="155" eb="158">
      <t>ジドウテキ</t>
    </rPh>
    <phoneticPr fontId="1"/>
  </si>
  <si>
    <t xml:space="preserve"> This tool is a utility designed to help create request URLs for the '/getDataLayer.'</t>
    <phoneticPr fontId="1"/>
  </si>
  <si>
    <t>DB Name</t>
    <phoneticPr fontId="1"/>
  </si>
  <si>
    <t xml:space="preserve"> This tool is a utility designed to help create request URLs for the '/getMetaData.'</t>
    <phoneticPr fontId="1"/>
  </si>
  <si>
    <r>
      <t>D</t>
    </r>
    <r>
      <rPr>
        <sz val="10"/>
        <color rgb="FF000000"/>
        <rFont val="Yu Gothic UI"/>
        <family val="3"/>
        <charset val="128"/>
      </rPr>
      <t>B名</t>
    </r>
    <phoneticPr fontId="1"/>
  </si>
  <si>
    <t>(Reference) Changes in Money Stock (M2+CDs) and Credit</t>
    <phoneticPr fontId="1"/>
  </si>
  <si>
    <t>- Specifying Layer 1 is mandatory, while Layers 2 to 5 are optional.
- To specify multiple layers, separate them with a comma ",".
- An asterisk "*" can be used as a wildcard to include all items within a specific layer.
 (Example)  To specify Layer 2 as “1” and Layer 1 as a wildcard, set the layer to “layer=*,1”.</t>
    <phoneticPr fontId="1"/>
  </si>
  <si>
    <t>暦年・年度：YYYY形式、暦年半期・年度半期：YYYYHH形式
四半期：YYYYQQ形式、月次・週次・日次：YYYYMM形式
（週次、日次は、月次と同じ形式で入力）
（補足）HHは01または02（例：2025年度上期の場合「202501」）、QQは01～04（例：2025年第2四半期の場合「202502」）、MMは01～12（例：2025年12月の場合「202512」）を指定してください。</t>
    <rPh sb="64" eb="66">
      <t>シュウジ</t>
    </rPh>
    <rPh sb="67" eb="69">
      <t>ニチジ</t>
    </rPh>
    <rPh sb="71" eb="73">
      <t>ゲツジ</t>
    </rPh>
    <rPh sb="74" eb="75">
      <t>オナ</t>
    </rPh>
    <rPh sb="76" eb="78">
      <t>ケイシキ</t>
    </rPh>
    <rPh sb="79" eb="81">
      <t>ニュウリョク</t>
    </rPh>
    <rPh sb="86" eb="88">
      <t>ホソク</t>
    </rPh>
    <phoneticPr fontId="1"/>
  </si>
  <si>
    <t>https://www.stat-search.boj.or.jp/api/v1/getDataCode?</t>
    <phoneticPr fontId="1"/>
  </si>
  <si>
    <t>https://www.stat-search.boj.or.jp/api/v1/getDataLayer?</t>
    <phoneticPr fontId="1"/>
  </si>
  <si>
    <t>https://www.stat-search.boj.or.jp/api/v1/getMetadata?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</si>
</sst>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scheme val="minor"/>
    </font>
    <font>
      <sz val="6"/>
      <name val="游ゴシック"/>
      <family val="3"/>
      <charset val="128"/>
      <scheme val="minor"/>
    </font>
    <font>
      <sz val="11"/>
      <color rgb="FF0000CC"/>
      <name val="游ゴシック"/>
      <family val="2"/>
      <scheme val="minor"/>
    </font>
    <font>
      <sz val="10"/>
      <name val="Meiryo UI"/>
      <family val="3"/>
      <charset val="128"/>
    </font>
    <font>
      <u/>
      <sz val="11"/>
      <color theme="10"/>
      <name val="游ゴシック"/>
      <family val="2"/>
      <scheme val="minor"/>
    </font>
    <font>
      <sz val="11"/>
      <color theme="1"/>
      <name val="游ゴシック"/>
      <family val="3"/>
      <charset val="128"/>
      <scheme val="minor"/>
    </font>
    <font>
      <sz val="11"/>
      <color theme="1"/>
      <name val="Calibri"/>
      <family val="2"/>
    </font>
    <font>
      <sz val="10"/>
      <color theme="1"/>
      <name val="Calibri"/>
      <family val="2"/>
    </font>
    <font>
      <b/>
      <sz val="18"/>
      <color rgb="FF0000CC"/>
      <name val="Calibri"/>
      <family val="2"/>
    </font>
    <font>
      <sz val="12"/>
      <color theme="1"/>
      <name val="Calibri"/>
      <family val="2"/>
    </font>
    <font>
      <sz val="11"/>
      <color rgb="FF000000"/>
      <name val="Calibri"/>
      <family val="2"/>
    </font>
    <font>
      <sz val="11"/>
      <name val="Calibri"/>
      <family val="2"/>
    </font>
    <font>
      <sz val="10"/>
      <name val="Calibri"/>
      <family val="2"/>
    </font>
    <font>
      <sz val="16"/>
      <color rgb="FF0000CC"/>
      <name val="Calibri"/>
      <family val="2"/>
    </font>
    <font>
      <sz val="18"/>
      <color rgb="FF0000CC"/>
      <name val="Calibri"/>
      <family val="2"/>
    </font>
    <font>
      <b/>
      <sz val="12"/>
      <color rgb="FF0000CC"/>
      <name val="Calibri"/>
      <family val="2"/>
    </font>
    <font>
      <sz val="11"/>
      <color theme="1" tint="0.249977111117893"/>
      <name val="Calibri"/>
      <family val="2"/>
    </font>
    <font>
      <sz val="11"/>
      <color theme="1" tint="0.249977111117893"/>
      <name val="游ゴシック"/>
      <family val="3"/>
      <charset val="128"/>
    </font>
    <font>
      <sz val="9"/>
      <color theme="1"/>
      <name val="Calibri"/>
      <family val="2"/>
    </font>
    <font>
      <sz val="9"/>
      <color theme="1" tint="0.249977111117893"/>
      <name val="Calibri"/>
      <family val="2"/>
    </font>
    <font>
      <sz val="11"/>
      <color rgb="FF0000CC"/>
      <name val="Calibri"/>
      <family val="2"/>
    </font>
    <font>
      <b/>
      <sz val="11"/>
      <color rgb="FF0000CC"/>
      <name val="Calibri"/>
      <family val="2"/>
    </font>
    <font>
      <sz val="10"/>
      <color theme="1" tint="0.249977111117893"/>
      <name val="Calibri"/>
      <family val="2"/>
    </font>
    <font>
      <u/>
      <sz val="11"/>
      <color theme="10"/>
      <name val="Calibri"/>
      <family val="2"/>
    </font>
    <font>
      <sz val="12"/>
      <name val="Calibri"/>
      <family val="2"/>
    </font>
    <font>
      <sz val="11"/>
      <color theme="1" tint="0.249977111117893"/>
      <name val="Yu Gothic UI"/>
      <family val="3"/>
      <charset val="128"/>
    </font>
    <font>
      <b/>
      <sz val="16"/>
      <color rgb="FF0000CC"/>
      <name val="Yu Gothic UI"/>
      <family val="3"/>
      <charset val="128"/>
    </font>
    <font>
      <sz val="10"/>
      <color theme="1"/>
      <name val="Yu Gothic UI"/>
      <family val="3"/>
      <charset val="128"/>
    </font>
    <font>
      <sz val="9"/>
      <color theme="1"/>
      <name val="Yu Gothic UI"/>
      <family val="3"/>
      <charset val="128"/>
    </font>
    <font>
      <b/>
      <sz val="11"/>
      <color rgb="FF0000CC"/>
      <name val="Yu Gothic UI"/>
      <family val="3"/>
      <charset val="128"/>
    </font>
    <font>
      <sz val="10"/>
      <name val="Yu Gothic UI"/>
      <family val="3"/>
      <charset val="128"/>
    </font>
    <font>
      <sz val="11"/>
      <color theme="1"/>
      <name val="Yu Gothic UI"/>
      <family val="3"/>
      <charset val="128"/>
    </font>
    <font>
      <sz val="11"/>
      <name val="Yu Gothic UI"/>
      <family val="3"/>
      <charset val="128"/>
    </font>
    <font>
      <sz val="10.5"/>
      <name val="Calibri"/>
      <family val="2"/>
    </font>
    <font>
      <sz val="10.5"/>
      <name val="メイリオ"/>
      <family val="3"/>
      <charset val="128"/>
    </font>
    <font>
      <sz val="11"/>
      <name val="游ゴシック"/>
      <family val="2"/>
      <scheme val="minor"/>
    </font>
    <font>
      <b/>
      <sz val="10.5"/>
      <color theme="1"/>
      <name val="Yu Gothic UI"/>
      <family val="3"/>
      <charset val="128"/>
    </font>
    <font>
      <b/>
      <sz val="11"/>
      <color theme="1"/>
      <name val="Yu Gothic UI"/>
      <family val="3"/>
      <charset val="128"/>
    </font>
    <font>
      <sz val="10.5"/>
      <color theme="1"/>
      <name val="Yu Gothic UI"/>
      <family val="3"/>
      <charset val="128"/>
    </font>
    <font>
      <sz val="10"/>
      <color rgb="FF000000"/>
      <name val="Yu Gothic UI"/>
      <family val="3"/>
      <charset val="128"/>
    </font>
    <font>
      <b/>
      <sz val="12"/>
      <color theme="1"/>
      <name val="Calibri"/>
      <family val="2"/>
    </font>
  </fonts>
  <fills count="6">
    <fill>
      <patternFill patternType="none"/>
    </fill>
    <fill>
      <patternFill patternType="gray125"/>
    </fill>
    <fill>
      <patternFill patternType="solid">
        <fgColor rgb="FFCCFFFF"/>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ECFF"/>
        <bgColor indexed="64"/>
      </patternFill>
    </fill>
  </fills>
  <borders count="72">
    <border>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right/>
      <top style="thin">
        <color auto="1"/>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auto="1"/>
      </bottom>
      <diagonal/>
    </border>
    <border>
      <left style="hair">
        <color indexed="64"/>
      </left>
      <right/>
      <top style="hair">
        <color indexed="64"/>
      </top>
      <bottom/>
      <diagonal/>
    </border>
    <border>
      <left style="thin">
        <color indexed="64"/>
      </left>
      <right/>
      <top/>
      <bottom/>
      <diagonal/>
    </border>
    <border>
      <left style="thin">
        <color indexed="64"/>
      </left>
      <right style="hair">
        <color indexed="64"/>
      </right>
      <top/>
      <bottom style="thin">
        <color auto="1"/>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auto="1"/>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thin">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hair">
        <color indexed="64"/>
      </left>
      <right style="thin">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s>
  <cellStyleXfs count="2">
    <xf numFmtId="0" fontId="0" fillId="0" borderId="0"/>
    <xf numFmtId="0" fontId="4" fillId="0" borderId="0" applyNumberFormat="0" applyFill="0" applyBorder="0" applyAlignment="0" applyProtection="0"/>
  </cellStyleXfs>
  <cellXfs count="198">
    <xf numFmtId="0" fontId="0" fillId="0" borderId="0" xfId="0"/>
    <xf numFmtId="0" fontId="6" fillId="0" borderId="0" xfId="0" applyFont="1" applyAlignment="1">
      <alignment vertical="top"/>
    </xf>
    <xf numFmtId="0" fontId="6" fillId="0" borderId="0" xfId="0" applyFont="1" applyAlignment="1"/>
    <xf numFmtId="0" fontId="7" fillId="0" borderId="10" xfId="0" applyFont="1" applyBorder="1" applyAlignment="1">
      <alignment vertical="top"/>
    </xf>
    <xf numFmtId="0" fontId="8" fillId="0" borderId="0" xfId="0" quotePrefix="1" applyFont="1" applyAlignment="1">
      <alignment vertical="top"/>
    </xf>
    <xf numFmtId="0" fontId="5" fillId="0" borderId="0" xfId="0" applyFont="1"/>
    <xf numFmtId="0" fontId="5" fillId="0" borderId="0" xfId="0" applyFont="1" applyFill="1"/>
    <xf numFmtId="49" fontId="5" fillId="0" borderId="0" xfId="0" applyNumberFormat="1" applyFont="1"/>
    <xf numFmtId="0" fontId="6" fillId="0" borderId="0" xfId="0" applyFont="1" applyAlignment="1">
      <alignment horizontal="left"/>
    </xf>
    <xf numFmtId="0" fontId="6" fillId="0" borderId="0" xfId="0" applyFont="1"/>
    <xf numFmtId="0" fontId="10" fillId="5" borderId="16" xfId="0" applyFont="1" applyFill="1" applyBorder="1" applyAlignment="1">
      <alignment horizontal="left" vertical="center"/>
    </xf>
    <xf numFmtId="0" fontId="6" fillId="5" borderId="19" xfId="0" applyFont="1" applyFill="1" applyBorder="1" applyAlignment="1">
      <alignment horizontal="center" vertical="center"/>
    </xf>
    <xf numFmtId="0" fontId="6" fillId="5" borderId="22" xfId="0" applyFont="1" applyFill="1" applyBorder="1" applyAlignment="1">
      <alignment horizontal="center" vertical="center"/>
    </xf>
    <xf numFmtId="0" fontId="6" fillId="0" borderId="23"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28" xfId="0" applyFont="1" applyBorder="1" applyAlignment="1">
      <alignment horizontal="justify" vertical="center" wrapText="1"/>
    </xf>
    <xf numFmtId="0" fontId="6" fillId="0" borderId="31"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30" xfId="0" applyFont="1" applyBorder="1" applyAlignment="1">
      <alignment horizontal="justify" vertical="center" wrapText="1"/>
    </xf>
    <xf numFmtId="0" fontId="7" fillId="0" borderId="20"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26" xfId="0" applyFont="1" applyBorder="1" applyAlignment="1">
      <alignment horizontal="left" vertical="center" wrapText="1"/>
    </xf>
    <xf numFmtId="0" fontId="7" fillId="0" borderId="29" xfId="0" applyFont="1" applyBorder="1" applyAlignment="1">
      <alignment horizontal="left" vertical="center" wrapText="1"/>
    </xf>
    <xf numFmtId="0" fontId="7" fillId="0" borderId="32"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1" fillId="0" borderId="0" xfId="0" applyFont="1" applyAlignment="1">
      <alignment vertical="top"/>
    </xf>
    <xf numFmtId="0" fontId="9" fillId="0" borderId="0" xfId="0" applyFont="1" applyAlignment="1">
      <alignment vertical="top"/>
    </xf>
    <xf numFmtId="0" fontId="11" fillId="0" borderId="44" xfId="0" applyFont="1" applyBorder="1" applyAlignment="1">
      <alignment vertical="center" wrapText="1"/>
    </xf>
    <xf numFmtId="0" fontId="11" fillId="0" borderId="45" xfId="0" applyFont="1" applyBorder="1" applyAlignment="1">
      <alignment vertical="top" wrapText="1"/>
    </xf>
    <xf numFmtId="0" fontId="14" fillId="0" borderId="0" xfId="0" applyFont="1" applyAlignment="1">
      <alignment horizontal="right" vertical="center"/>
    </xf>
    <xf numFmtId="0" fontId="15" fillId="0" borderId="0" xfId="0" applyFont="1" applyAlignment="1">
      <alignment horizontal="left" vertical="top"/>
    </xf>
    <xf numFmtId="0" fontId="13" fillId="0" borderId="0" xfId="0" applyFont="1" applyAlignment="1">
      <alignment vertical="top"/>
    </xf>
    <xf numFmtId="0" fontId="16"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18" fillId="0" borderId="0" xfId="0" applyFont="1" applyAlignment="1"/>
    <xf numFmtId="0" fontId="19" fillId="0" borderId="0" xfId="0" applyFont="1" applyAlignment="1"/>
    <xf numFmtId="0" fontId="6" fillId="0" borderId="0" xfId="0" applyFont="1" applyBorder="1" applyAlignment="1">
      <alignment vertical="top"/>
    </xf>
    <xf numFmtId="0" fontId="6" fillId="0" borderId="0" xfId="0" applyFont="1" applyBorder="1" applyAlignment="1">
      <alignment vertical="top" wrapText="1"/>
    </xf>
    <xf numFmtId="0" fontId="16" fillId="0" borderId="0" xfId="0" applyFont="1" applyFill="1" applyBorder="1" applyAlignment="1">
      <alignment vertical="top"/>
    </xf>
    <xf numFmtId="0" fontId="20" fillId="0" borderId="0" xfId="0" applyFont="1" applyAlignment="1">
      <alignment vertical="top"/>
    </xf>
    <xf numFmtId="0" fontId="16" fillId="0" borderId="0" xfId="0" applyFont="1" applyFill="1" applyAlignment="1">
      <alignment vertical="top" wrapText="1"/>
    </xf>
    <xf numFmtId="0" fontId="16" fillId="0" borderId="0" xfId="0" applyFont="1" applyFill="1" applyAlignment="1">
      <alignment vertical="top"/>
    </xf>
    <xf numFmtId="0" fontId="6" fillId="0" borderId="8" xfId="0" applyFont="1" applyBorder="1" applyAlignment="1">
      <alignment vertical="top"/>
    </xf>
    <xf numFmtId="0" fontId="16" fillId="0" borderId="0" xfId="0" applyFont="1" applyAlignment="1">
      <alignment vertical="top" wrapText="1"/>
    </xf>
    <xf numFmtId="0" fontId="11" fillId="0" borderId="0" xfId="0" applyFont="1" applyAlignment="1"/>
    <xf numFmtId="0" fontId="6" fillId="0" borderId="0" xfId="0" applyFont="1" applyAlignment="1">
      <alignment horizontal="right"/>
    </xf>
    <xf numFmtId="0" fontId="11" fillId="0" borderId="0" xfId="0" applyFont="1" applyAlignment="1">
      <alignment horizontal="right" vertical="top"/>
    </xf>
    <xf numFmtId="0" fontId="6" fillId="0" borderId="0" xfId="0" applyFont="1" applyAlignment="1">
      <alignment horizontal="right" vertical="top"/>
    </xf>
    <xf numFmtId="0" fontId="16" fillId="0" borderId="0" xfId="0" applyFont="1" applyBorder="1" applyAlignment="1">
      <alignment vertical="top"/>
    </xf>
    <xf numFmtId="0" fontId="21" fillId="0" borderId="0" xfId="0" applyFont="1" applyAlignment="1">
      <alignment horizontal="left" vertical="top" indent="1"/>
    </xf>
    <xf numFmtId="0" fontId="22" fillId="0" borderId="0" xfId="0" applyFont="1" applyFill="1" applyAlignment="1">
      <alignment vertical="top" wrapText="1"/>
    </xf>
    <xf numFmtId="0" fontId="22" fillId="0" borderId="0" xfId="0" applyFont="1" applyFill="1" applyAlignment="1">
      <alignment vertical="top"/>
    </xf>
    <xf numFmtId="0" fontId="23" fillId="0" borderId="0" xfId="1" applyFont="1" applyAlignment="1">
      <alignment vertical="top"/>
    </xf>
    <xf numFmtId="0" fontId="20" fillId="0" borderId="0" xfId="0" applyFont="1" applyAlignment="1">
      <alignment horizontal="left" vertical="top" indent="1"/>
    </xf>
    <xf numFmtId="0" fontId="16" fillId="0" borderId="0" xfId="0" applyFont="1" applyFill="1"/>
    <xf numFmtId="0" fontId="7" fillId="0" borderId="40" xfId="0" applyFont="1" applyBorder="1" applyAlignment="1">
      <alignment vertical="top"/>
    </xf>
    <xf numFmtId="0" fontId="16" fillId="0" borderId="0" xfId="0" applyFont="1" applyAlignment="1">
      <alignment horizontal="left" vertical="top" wrapText="1"/>
    </xf>
    <xf numFmtId="0" fontId="7" fillId="0" borderId="39" xfId="0" applyFont="1" applyBorder="1" applyAlignment="1">
      <alignment vertical="top"/>
    </xf>
    <xf numFmtId="0" fontId="6" fillId="0" borderId="12" xfId="0" applyFont="1" applyBorder="1" applyAlignment="1">
      <alignment vertical="top"/>
    </xf>
    <xf numFmtId="0" fontId="12" fillId="3" borderId="58" xfId="0" applyFont="1" applyFill="1" applyBorder="1" applyAlignment="1">
      <alignment vertical="center" wrapText="1"/>
    </xf>
    <xf numFmtId="0" fontId="24" fillId="3" borderId="59" xfId="0" applyFont="1" applyFill="1" applyBorder="1" applyAlignment="1">
      <alignment vertical="center" wrapText="1"/>
    </xf>
    <xf numFmtId="0" fontId="24" fillId="3" borderId="56" xfId="0" applyFont="1" applyFill="1" applyBorder="1" applyAlignment="1">
      <alignment vertical="center" wrapText="1"/>
    </xf>
    <xf numFmtId="0" fontId="24" fillId="0" borderId="34" xfId="0" applyFont="1" applyBorder="1" applyAlignment="1">
      <alignment vertical="center"/>
    </xf>
    <xf numFmtId="0" fontId="24" fillId="0" borderId="35" xfId="0" applyFont="1" applyBorder="1" applyAlignment="1">
      <alignment vertical="center"/>
    </xf>
    <xf numFmtId="0" fontId="24" fillId="0" borderId="36" xfId="0" applyFont="1" applyBorder="1" applyAlignment="1">
      <alignment vertical="center" wrapText="1"/>
    </xf>
    <xf numFmtId="0" fontId="7" fillId="0" borderId="27" xfId="0" applyFont="1" applyBorder="1" applyAlignment="1">
      <alignment vertical="top"/>
    </xf>
    <xf numFmtId="0" fontId="7" fillId="0" borderId="0" xfId="0" applyFont="1" applyBorder="1" applyAlignment="1">
      <alignment vertical="top"/>
    </xf>
    <xf numFmtId="0" fontId="7" fillId="0" borderId="60" xfId="0" applyFont="1" applyBorder="1" applyAlignment="1">
      <alignment vertical="top"/>
    </xf>
    <xf numFmtId="0" fontId="24" fillId="3" borderId="56" xfId="0" applyFont="1" applyFill="1" applyBorder="1" applyAlignment="1">
      <alignment vertical="center"/>
    </xf>
    <xf numFmtId="0" fontId="12" fillId="3" borderId="58" xfId="0" applyFont="1" applyFill="1" applyBorder="1" applyAlignment="1">
      <alignment vertical="center"/>
    </xf>
    <xf numFmtId="0" fontId="11" fillId="0" borderId="44" xfId="0" applyFont="1" applyBorder="1" applyAlignment="1">
      <alignment vertical="top" wrapText="1"/>
    </xf>
    <xf numFmtId="0" fontId="7" fillId="0" borderId="61" xfId="0" applyFont="1" applyBorder="1" applyAlignment="1">
      <alignment vertical="top"/>
    </xf>
    <xf numFmtId="0" fontId="7" fillId="0" borderId="58" xfId="0" applyFont="1" applyBorder="1" applyAlignment="1">
      <alignment vertical="top"/>
    </xf>
    <xf numFmtId="0" fontId="11" fillId="0" borderId="43" xfId="0" applyFont="1" applyBorder="1" applyAlignment="1">
      <alignment vertical="top" wrapText="1"/>
    </xf>
    <xf numFmtId="0" fontId="6" fillId="0" borderId="0" xfId="0" applyFont="1" applyAlignment="1">
      <alignment horizontal="left" vertical="top"/>
    </xf>
    <xf numFmtId="0" fontId="23" fillId="0" borderId="12" xfId="1" applyFont="1" applyBorder="1" applyAlignment="1">
      <alignment vertical="top"/>
    </xf>
    <xf numFmtId="0" fontId="24" fillId="0" borderId="37" xfId="0" applyFont="1" applyBorder="1" applyAlignment="1">
      <alignment vertical="center" wrapText="1"/>
    </xf>
    <xf numFmtId="0" fontId="24" fillId="0" borderId="36" xfId="0" applyFont="1" applyBorder="1" applyAlignment="1">
      <alignment vertical="center"/>
    </xf>
    <xf numFmtId="0" fontId="11" fillId="0" borderId="64" xfId="0" applyFont="1" applyBorder="1" applyAlignment="1">
      <alignment vertical="top" wrapText="1"/>
    </xf>
    <xf numFmtId="0" fontId="21" fillId="0" borderId="0" xfId="0" applyFont="1" applyAlignment="1">
      <alignment horizontal="right" vertical="top"/>
    </xf>
    <xf numFmtId="0" fontId="11" fillId="0" borderId="64" xfId="0" applyFont="1" applyBorder="1" applyAlignment="1">
      <alignment vertical="center" wrapText="1"/>
    </xf>
    <xf numFmtId="0" fontId="12" fillId="3" borderId="57" xfId="0" applyFont="1" applyFill="1" applyBorder="1" applyAlignment="1">
      <alignment vertical="center" wrapText="1"/>
    </xf>
    <xf numFmtId="0" fontId="25" fillId="0" borderId="0" xfId="0" applyFont="1" applyAlignment="1">
      <alignment vertical="top"/>
    </xf>
    <xf numFmtId="0" fontId="25" fillId="0" borderId="0" xfId="0" applyFont="1" applyFill="1" applyAlignment="1">
      <alignment vertical="top" wrapText="1"/>
    </xf>
    <xf numFmtId="0" fontId="26" fillId="0" borderId="0" xfId="0"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horizontal="right" vertical="top"/>
    </xf>
    <xf numFmtId="0" fontId="29" fillId="0" borderId="0" xfId="0" applyFont="1" applyAlignment="1">
      <alignment horizontal="left" vertical="top"/>
    </xf>
    <xf numFmtId="0" fontId="30" fillId="3" borderId="57" xfId="0" applyFont="1" applyFill="1" applyBorder="1" applyAlignment="1">
      <alignment vertical="center" wrapText="1"/>
    </xf>
    <xf numFmtId="0" fontId="30" fillId="0" borderId="0" xfId="0" applyFont="1" applyAlignment="1"/>
    <xf numFmtId="0" fontId="27" fillId="0" borderId="0" xfId="0" applyFont="1" applyAlignment="1">
      <alignment horizontal="right"/>
    </xf>
    <xf numFmtId="0" fontId="30" fillId="0" borderId="0" xfId="0" applyFont="1" applyAlignment="1">
      <alignment horizontal="right" vertical="top"/>
    </xf>
    <xf numFmtId="0" fontId="27" fillId="0" borderId="0" xfId="0" applyFont="1" applyAlignment="1"/>
    <xf numFmtId="0" fontId="27" fillId="0" borderId="0" xfId="0" applyFont="1" applyAlignment="1">
      <alignment horizontal="right" vertical="top"/>
    </xf>
    <xf numFmtId="0" fontId="32" fillId="3" borderId="25" xfId="0" applyFont="1" applyFill="1" applyBorder="1" applyAlignment="1">
      <alignment vertical="center" wrapText="1"/>
    </xf>
    <xf numFmtId="0" fontId="32" fillId="3" borderId="55" xfId="0" applyFont="1" applyFill="1" applyBorder="1" applyAlignment="1">
      <alignment vertical="center" wrapText="1"/>
    </xf>
    <xf numFmtId="0" fontId="31" fillId="0" borderId="1" xfId="0" applyFont="1" applyBorder="1" applyAlignment="1">
      <alignment vertical="center"/>
    </xf>
    <xf numFmtId="0" fontId="31" fillId="0" borderId="2" xfId="0" applyFont="1" applyBorder="1" applyAlignment="1">
      <alignment vertical="center"/>
    </xf>
    <xf numFmtId="0" fontId="32" fillId="0" borderId="9" xfId="0" applyFont="1" applyBorder="1" applyAlignment="1">
      <alignment vertical="center"/>
    </xf>
    <xf numFmtId="0" fontId="32" fillId="0" borderId="1"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11" fillId="0" borderId="45" xfId="0" quotePrefix="1" applyFont="1" applyBorder="1" applyAlignment="1">
      <alignment vertical="top" wrapText="1"/>
    </xf>
    <xf numFmtId="0" fontId="27" fillId="0" borderId="0" xfId="0" applyFont="1" applyAlignment="1">
      <alignment horizontal="left" vertical="top"/>
    </xf>
    <xf numFmtId="0" fontId="32" fillId="3" borderId="57" xfId="0" applyFont="1" applyFill="1" applyBorder="1" applyAlignment="1">
      <alignment vertical="center" wrapText="1"/>
    </xf>
    <xf numFmtId="0" fontId="32" fillId="0" borderId="38" xfId="0" applyFont="1" applyBorder="1" applyAlignment="1">
      <alignment vertical="center"/>
    </xf>
    <xf numFmtId="0" fontId="11" fillId="0" borderId="61" xfId="0" applyFont="1" applyBorder="1" applyAlignment="1">
      <alignment horizontal="left" vertical="top" wrapText="1"/>
    </xf>
    <xf numFmtId="0" fontId="30" fillId="0" borderId="27" xfId="0" applyFont="1" applyBorder="1" applyAlignment="1">
      <alignment horizontal="left" vertical="top" wrapText="1"/>
    </xf>
    <xf numFmtId="0" fontId="27" fillId="0" borderId="0" xfId="0" applyFont="1" applyAlignment="1">
      <alignment horizontal="left" vertical="top" wrapText="1"/>
    </xf>
    <xf numFmtId="0" fontId="27" fillId="0" borderId="0" xfId="0" applyFont="1" applyBorder="1" applyAlignment="1">
      <alignment horizontal="left" vertical="top" wrapText="1"/>
    </xf>
    <xf numFmtId="0" fontId="36" fillId="0" borderId="0" xfId="0" applyFont="1" applyAlignment="1">
      <alignment horizontal="justify" vertical="center"/>
    </xf>
    <xf numFmtId="0" fontId="31" fillId="0" borderId="0" xfId="0" applyFont="1"/>
    <xf numFmtId="0" fontId="31" fillId="0" borderId="0" xfId="0" applyFont="1" applyAlignment="1">
      <alignment horizontal="left"/>
    </xf>
    <xf numFmtId="0" fontId="38" fillId="0" borderId="0" xfId="0" applyFont="1" applyAlignment="1">
      <alignment horizontal="justify" vertical="center"/>
    </xf>
    <xf numFmtId="0" fontId="27" fillId="5" borderId="19" xfId="0" applyFont="1" applyFill="1" applyBorder="1" applyAlignment="1">
      <alignment horizontal="center" vertical="center" wrapText="1"/>
    </xf>
    <xf numFmtId="0" fontId="27" fillId="5" borderId="22" xfId="0" applyFont="1" applyFill="1" applyBorder="1" applyAlignment="1">
      <alignment horizontal="center" vertical="center" wrapText="1"/>
    </xf>
    <xf numFmtId="0" fontId="39" fillId="5" borderId="16" xfId="0" applyFont="1" applyFill="1" applyBorder="1" applyAlignment="1">
      <alignment horizontal="left" vertical="center" wrapText="1"/>
    </xf>
    <xf numFmtId="0" fontId="28" fillId="0" borderId="24" xfId="0" applyFont="1" applyBorder="1" applyAlignment="1">
      <alignment horizontal="justify" vertical="center" wrapText="1"/>
    </xf>
    <xf numFmtId="0" fontId="27" fillId="0" borderId="25" xfId="0" applyFont="1" applyBorder="1" applyAlignment="1">
      <alignment horizontal="justify" vertical="center" wrapText="1"/>
    </xf>
    <xf numFmtId="0" fontId="28" fillId="0" borderId="26" xfId="0" applyFont="1" applyBorder="1" applyAlignment="1">
      <alignment horizontal="left" vertical="center" wrapText="1"/>
    </xf>
    <xf numFmtId="0" fontId="28" fillId="0" borderId="27" xfId="0" applyFont="1" applyBorder="1" applyAlignment="1">
      <alignment horizontal="justify" vertical="center" wrapText="1"/>
    </xf>
    <xf numFmtId="0" fontId="27" fillId="0" borderId="28" xfId="0" applyFont="1" applyBorder="1" applyAlignment="1">
      <alignment horizontal="justify" vertical="center" wrapText="1"/>
    </xf>
    <xf numFmtId="0" fontId="28" fillId="0" borderId="29" xfId="0" applyFont="1" applyBorder="1" applyAlignment="1">
      <alignment horizontal="left" vertical="center" wrapText="1"/>
    </xf>
    <xf numFmtId="0" fontId="28" fillId="0" borderId="30" xfId="0" applyFont="1" applyBorder="1" applyAlignment="1">
      <alignment horizontal="justify" vertical="center" wrapText="1"/>
    </xf>
    <xf numFmtId="0" fontId="27" fillId="0" borderId="31" xfId="0" applyFont="1" applyBorder="1" applyAlignment="1">
      <alignment horizontal="justify" vertical="center" wrapText="1"/>
    </xf>
    <xf numFmtId="0" fontId="28" fillId="0" borderId="32" xfId="0" applyFont="1" applyBorder="1" applyAlignment="1">
      <alignment horizontal="left" vertical="center" wrapText="1"/>
    </xf>
    <xf numFmtId="0" fontId="28" fillId="0" borderId="20" xfId="0" applyFont="1" applyBorder="1" applyAlignment="1">
      <alignment horizontal="justify" vertical="center" wrapText="1"/>
    </xf>
    <xf numFmtId="0" fontId="27" fillId="0" borderId="23" xfId="0" applyFont="1" applyBorder="1" applyAlignment="1">
      <alignment horizontal="justify" vertical="center" wrapText="1"/>
    </xf>
    <xf numFmtId="0" fontId="28" fillId="0" borderId="17" xfId="0" applyFont="1" applyBorder="1" applyAlignment="1">
      <alignment horizontal="left" vertical="center" wrapText="1"/>
    </xf>
    <xf numFmtId="0" fontId="28" fillId="0" borderId="21" xfId="0" applyFont="1" applyBorder="1" applyAlignment="1">
      <alignment horizontal="justify" vertical="center" wrapText="1"/>
    </xf>
    <xf numFmtId="0" fontId="27" fillId="0" borderId="11" xfId="0" applyFont="1" applyBorder="1" applyAlignment="1">
      <alignment horizontal="justify" vertical="center" wrapText="1"/>
    </xf>
    <xf numFmtId="0" fontId="28" fillId="0" borderId="18" xfId="0" applyFont="1" applyBorder="1" applyAlignment="1">
      <alignment horizontal="left" vertical="center" wrapText="1"/>
    </xf>
    <xf numFmtId="0" fontId="37" fillId="0" borderId="0" xfId="0" applyFont="1" applyAlignment="1">
      <alignment horizontal="justify" vertical="center"/>
    </xf>
    <xf numFmtId="0" fontId="40" fillId="0" borderId="0" xfId="0" applyFont="1"/>
    <xf numFmtId="0" fontId="9" fillId="2" borderId="4"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5" xfId="0" applyFont="1" applyFill="1" applyBorder="1" applyAlignment="1" applyProtection="1">
      <alignment horizontal="left" vertical="center" shrinkToFit="1"/>
      <protection locked="0"/>
    </xf>
    <xf numFmtId="0" fontId="6" fillId="0" borderId="0" xfId="0" applyFont="1" applyAlignment="1" applyProtection="1">
      <alignment vertical="top"/>
      <protection locked="0"/>
    </xf>
    <xf numFmtId="0" fontId="18" fillId="0" borderId="0" xfId="0" applyFont="1" applyAlignment="1" applyProtection="1">
      <alignment vertical="top"/>
      <protection locked="0"/>
    </xf>
    <xf numFmtId="0" fontId="18" fillId="0" borderId="0" xfId="0" applyFont="1" applyAlignment="1" applyProtection="1">
      <protection locked="0"/>
    </xf>
    <xf numFmtId="0" fontId="6" fillId="0" borderId="0" xfId="0" applyFont="1" applyBorder="1" applyAlignment="1" applyProtection="1">
      <alignment vertical="top"/>
      <protection locked="0"/>
    </xf>
    <xf numFmtId="0" fontId="9" fillId="2" borderId="33"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30" fillId="0" borderId="53" xfId="0" applyFont="1" applyBorder="1" applyAlignment="1">
      <alignment vertical="top" wrapText="1"/>
    </xf>
    <xf numFmtId="0" fontId="27" fillId="0" borderId="54" xfId="0" applyFont="1" applyBorder="1" applyAlignment="1">
      <alignment vertical="top" wrapText="1"/>
    </xf>
    <xf numFmtId="0" fontId="30" fillId="0" borderId="24" xfId="0" applyFont="1" applyBorder="1" applyAlignment="1">
      <alignment horizontal="left" vertical="top" wrapText="1"/>
    </xf>
    <xf numFmtId="0" fontId="0" fillId="0" borderId="8" xfId="0" applyBorder="1" applyAlignment="1">
      <alignment horizontal="left" vertical="top" wrapText="1"/>
    </xf>
    <xf numFmtId="0" fontId="0" fillId="0" borderId="70" xfId="0" applyBorder="1" applyAlignment="1">
      <alignment horizontal="left" vertical="top" wrapText="1"/>
    </xf>
    <xf numFmtId="0" fontId="0" fillId="0" borderId="27" xfId="0" applyBorder="1" applyAlignment="1">
      <alignment horizontal="left" vertical="top" wrapText="1"/>
    </xf>
    <xf numFmtId="0" fontId="0" fillId="0" borderId="0" xfId="0" applyAlignment="1">
      <alignment horizontal="left" vertical="top" wrapText="1"/>
    </xf>
    <xf numFmtId="0" fontId="0" fillId="0" borderId="71" xfId="0" applyBorder="1" applyAlignment="1">
      <alignment horizontal="left" vertical="top" wrapText="1"/>
    </xf>
    <xf numFmtId="0" fontId="11" fillId="0" borderId="56" xfId="0" quotePrefix="1" applyFont="1" applyBorder="1" applyAlignment="1">
      <alignment horizontal="left" vertical="top" wrapText="1"/>
    </xf>
    <xf numFmtId="0" fontId="35" fillId="0" borderId="61" xfId="0" applyFont="1" applyBorder="1" applyAlignment="1">
      <alignment horizontal="left" vertical="top" wrapText="1"/>
    </xf>
    <xf numFmtId="0" fontId="32" fillId="3" borderId="57" xfId="0" applyFont="1" applyFill="1" applyBorder="1" applyAlignment="1">
      <alignment vertical="center"/>
    </xf>
    <xf numFmtId="0" fontId="31" fillId="0" borderId="60" xfId="0" applyFont="1" applyBorder="1" applyAlignment="1">
      <alignment vertical="center"/>
    </xf>
    <xf numFmtId="0" fontId="7" fillId="4" borderId="13" xfId="0" applyFont="1" applyFill="1" applyBorder="1" applyAlignment="1" applyProtection="1">
      <alignment vertical="top" wrapText="1"/>
      <protection locked="0"/>
    </xf>
    <xf numFmtId="0" fontId="7" fillId="4" borderId="14" xfId="0" applyFont="1" applyFill="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0" fontId="32" fillId="3" borderId="55" xfId="0" applyFont="1" applyFill="1" applyBorder="1" applyAlignment="1">
      <alignment vertical="center"/>
    </xf>
    <xf numFmtId="0" fontId="31" fillId="0" borderId="8" xfId="0" applyFont="1" applyBorder="1" applyAlignment="1">
      <alignment vertical="center"/>
    </xf>
    <xf numFmtId="0" fontId="33" fillId="0" borderId="44" xfId="0" applyFont="1" applyBorder="1" applyAlignment="1">
      <alignment horizontal="left" vertical="top" wrapText="1"/>
    </xf>
    <xf numFmtId="0" fontId="33" fillId="0" borderId="44" xfId="0" applyFont="1" applyBorder="1" applyAlignment="1">
      <alignment horizontal="left" vertical="top"/>
    </xf>
    <xf numFmtId="0" fontId="30" fillId="0" borderId="46" xfId="0" applyFont="1" applyBorder="1" applyAlignment="1">
      <alignment vertical="top" wrapText="1"/>
    </xf>
    <xf numFmtId="0" fontId="27" fillId="0" borderId="50" xfId="0" applyFont="1" applyBorder="1" applyAlignment="1">
      <alignment vertical="top" wrapText="1"/>
    </xf>
    <xf numFmtId="0" fontId="30" fillId="0" borderId="47" xfId="0" applyFont="1" applyBorder="1" applyAlignment="1">
      <alignment vertical="top" wrapText="1"/>
    </xf>
    <xf numFmtId="0" fontId="27" fillId="0" borderId="10" xfId="0" applyFont="1" applyBorder="1" applyAlignment="1">
      <alignment vertical="top" wrapText="1"/>
    </xf>
    <xf numFmtId="0" fontId="30" fillId="0" borderId="48" xfId="0" applyFont="1" applyBorder="1" applyAlignment="1">
      <alignment horizontal="left" vertical="top" wrapText="1"/>
    </xf>
    <xf numFmtId="0" fontId="30" fillId="0" borderId="51" xfId="0" applyFont="1" applyBorder="1" applyAlignment="1">
      <alignment horizontal="left" vertical="top"/>
    </xf>
    <xf numFmtId="0" fontId="30" fillId="0" borderId="49" xfId="0" applyFont="1" applyBorder="1" applyAlignment="1">
      <alignment horizontal="left" vertical="top"/>
    </xf>
    <xf numFmtId="0" fontId="30" fillId="0" borderId="52" xfId="0" applyFont="1" applyBorder="1" applyAlignment="1">
      <alignment horizontal="left" vertical="top"/>
    </xf>
    <xf numFmtId="0" fontId="30" fillId="0" borderId="67" xfId="0" applyFont="1" applyBorder="1" applyAlignment="1">
      <alignment vertical="top" wrapText="1"/>
    </xf>
    <xf numFmtId="0" fontId="27" fillId="0" borderId="68" xfId="0" applyFont="1" applyBorder="1" applyAlignment="1">
      <alignment vertical="top" wrapText="1"/>
    </xf>
    <xf numFmtId="0" fontId="9" fillId="4" borderId="13" xfId="0" applyFont="1" applyFill="1" applyBorder="1" applyAlignment="1" applyProtection="1">
      <alignment vertical="top" wrapText="1"/>
      <protection locked="0"/>
    </xf>
    <xf numFmtId="0" fontId="9" fillId="4" borderId="14" xfId="0" applyFont="1" applyFill="1" applyBorder="1" applyAlignment="1" applyProtection="1">
      <alignment vertical="top" wrapText="1"/>
      <protection locked="0"/>
    </xf>
    <xf numFmtId="0" fontId="30" fillId="0" borderId="62" xfId="0" applyFont="1" applyBorder="1" applyAlignment="1">
      <alignment vertical="top" wrapText="1"/>
    </xf>
    <xf numFmtId="0" fontId="27" fillId="0" borderId="63" xfId="0" applyFont="1" applyBorder="1" applyAlignment="1">
      <alignment vertical="top" wrapText="1"/>
    </xf>
    <xf numFmtId="0" fontId="30" fillId="0" borderId="65" xfId="0" applyFont="1" applyBorder="1" applyAlignment="1">
      <alignment vertical="top" wrapText="1"/>
    </xf>
    <xf numFmtId="0" fontId="27" fillId="0" borderId="66" xfId="0" applyFont="1" applyBorder="1" applyAlignment="1">
      <alignment vertical="top" wrapText="1"/>
    </xf>
    <xf numFmtId="0" fontId="27" fillId="0" borderId="51" xfId="0" applyFont="1" applyBorder="1" applyAlignment="1">
      <alignment horizontal="left" vertical="top"/>
    </xf>
    <xf numFmtId="0" fontId="27" fillId="0" borderId="52" xfId="0" applyFont="1" applyBorder="1" applyAlignment="1">
      <alignment horizontal="left" vertical="top"/>
    </xf>
    <xf numFmtId="0" fontId="27" fillId="0" borderId="42" xfId="0" applyFont="1" applyBorder="1" applyAlignment="1">
      <alignment vertical="top" wrapText="1"/>
    </xf>
    <xf numFmtId="0" fontId="30" fillId="3" borderId="57" xfId="0" applyFont="1" applyFill="1" applyBorder="1" applyAlignment="1">
      <alignment vertical="center"/>
    </xf>
    <xf numFmtId="0" fontId="30" fillId="0" borderId="46" xfId="0" applyFont="1" applyBorder="1" applyAlignment="1">
      <alignment vertical="center" wrapText="1"/>
    </xf>
    <xf numFmtId="0" fontId="27" fillId="0" borderId="50" xfId="0" applyFont="1" applyBorder="1" applyAlignment="1">
      <alignment vertical="center" wrapText="1"/>
    </xf>
    <xf numFmtId="0" fontId="27" fillId="0" borderId="69" xfId="0" applyFont="1" applyBorder="1" applyAlignment="1">
      <alignment vertical="center" wrapText="1"/>
    </xf>
    <xf numFmtId="0" fontId="30" fillId="0" borderId="47" xfId="0" applyFont="1" applyBorder="1" applyAlignment="1">
      <alignment vertical="center" wrapText="1"/>
    </xf>
    <xf numFmtId="0" fontId="27" fillId="0" borderId="10" xfId="0" applyFont="1" applyBorder="1" applyAlignment="1">
      <alignment vertical="center" wrapText="1"/>
    </xf>
    <xf numFmtId="0" fontId="27" fillId="0" borderId="41" xfId="0" applyFont="1" applyBorder="1" applyAlignment="1">
      <alignment vertical="center" wrapText="1"/>
    </xf>
    <xf numFmtId="0" fontId="28" fillId="0" borderId="0" xfId="0" applyFont="1" applyAlignment="1">
      <alignment wrapText="1"/>
    </xf>
    <xf numFmtId="0" fontId="31" fillId="0" borderId="0" xfId="0" applyFont="1" applyAlignment="1"/>
    <xf numFmtId="0" fontId="6" fillId="0" borderId="0" xfId="0" applyFont="1" applyAlignment="1">
      <alignment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0000CC"/>
      <color rgb="FFFFFF99"/>
      <color rgb="FFCCFFFF"/>
      <color rgb="FFFFCF8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A038F-4CBE-4208-9019-7EB6C54EF330}">
  <sheetPr>
    <pageSetUpPr fitToPage="1"/>
  </sheetPr>
  <dimension ref="A1:M273"/>
  <sheetViews>
    <sheetView showGridLines="0" tabSelected="1" zoomScaleNormal="100" workbookViewId="0"/>
  </sheetViews>
  <sheetFormatPr defaultColWidth="9" defaultRowHeight="15" x14ac:dyDescent="0.4"/>
  <cols>
    <col min="1" max="1" width="7.75" style="1" customWidth="1"/>
    <col min="2" max="2" width="12.75" style="1" customWidth="1"/>
    <col min="3" max="3" width="18.75" style="1" customWidth="1"/>
    <col min="4" max="4" width="26.75" style="1" customWidth="1"/>
    <col min="5" max="5" width="18.625" style="1" customWidth="1"/>
    <col min="6" max="6" width="7.75" style="1" customWidth="1"/>
    <col min="7" max="7" width="20.625" style="1" customWidth="1"/>
    <col min="8" max="8" width="67.75" style="1" customWidth="1"/>
    <col min="9" max="10" width="9.375" style="143" customWidth="1"/>
    <col min="11" max="11" width="53.875" style="35" hidden="1" customWidth="1"/>
    <col min="12" max="13" width="25.75" style="35" hidden="1" customWidth="1"/>
    <col min="14" max="16384" width="9" style="1"/>
  </cols>
  <sheetData>
    <row r="1" spans="1:13" ht="25.5" x14ac:dyDescent="0.4">
      <c r="A1" s="88" t="s">
        <v>190</v>
      </c>
      <c r="B1" s="34"/>
      <c r="C1" s="34"/>
      <c r="F1" s="4" t="s">
        <v>189</v>
      </c>
      <c r="G1" s="4"/>
      <c r="H1" s="4"/>
      <c r="K1" s="86" t="s">
        <v>325</v>
      </c>
      <c r="L1" s="86" t="s">
        <v>325</v>
      </c>
      <c r="M1" s="86" t="s">
        <v>325</v>
      </c>
    </row>
    <row r="2" spans="1:13" ht="10.15" customHeight="1" x14ac:dyDescent="0.4"/>
    <row r="3" spans="1:13" s="36" customFormat="1" x14ac:dyDescent="0.4">
      <c r="A3" s="108" t="s">
        <v>318</v>
      </c>
      <c r="B3" s="89"/>
      <c r="F3" s="78" t="s">
        <v>335</v>
      </c>
      <c r="G3" s="1"/>
      <c r="H3" s="1"/>
      <c r="I3" s="144"/>
      <c r="J3" s="144"/>
      <c r="K3" s="37"/>
      <c r="L3" s="37"/>
      <c r="M3" s="37"/>
    </row>
    <row r="4" spans="1:13" s="38" customFormat="1" ht="19.899999999999999" customHeight="1" x14ac:dyDescent="0.25">
      <c r="A4" s="95" t="s">
        <v>2</v>
      </c>
      <c r="B4" s="94" t="s">
        <v>297</v>
      </c>
      <c r="F4" s="49" t="s">
        <v>191</v>
      </c>
      <c r="G4" s="48" t="s">
        <v>298</v>
      </c>
      <c r="H4" s="48"/>
      <c r="I4" s="145"/>
      <c r="J4" s="145"/>
      <c r="K4" s="39"/>
      <c r="L4" s="39"/>
      <c r="M4" s="39"/>
    </row>
    <row r="5" spans="1:13" s="36" customFormat="1" x14ac:dyDescent="0.25">
      <c r="A5" s="96"/>
      <c r="B5" s="97" t="s">
        <v>331</v>
      </c>
      <c r="F5" s="50"/>
      <c r="G5" s="48" t="s">
        <v>333</v>
      </c>
      <c r="H5" s="2"/>
      <c r="I5" s="144"/>
      <c r="J5" s="144"/>
      <c r="K5" s="37"/>
      <c r="L5" s="37"/>
      <c r="M5" s="37"/>
    </row>
    <row r="6" spans="1:13" s="36" customFormat="1" ht="10.15" customHeight="1" x14ac:dyDescent="0.4">
      <c r="A6" s="98"/>
      <c r="B6" s="89"/>
      <c r="F6" s="51"/>
      <c r="G6" s="1"/>
      <c r="H6" s="1"/>
      <c r="I6" s="144"/>
      <c r="J6" s="144"/>
      <c r="K6" s="37"/>
      <c r="L6" s="37"/>
      <c r="M6" s="37"/>
    </row>
    <row r="7" spans="1:13" s="38" customFormat="1" ht="19.899999999999999" customHeight="1" x14ac:dyDescent="0.25">
      <c r="A7" s="95" t="s">
        <v>3</v>
      </c>
      <c r="B7" s="94" t="s">
        <v>336</v>
      </c>
      <c r="F7" s="49" t="s">
        <v>186</v>
      </c>
      <c r="G7" s="48" t="s">
        <v>334</v>
      </c>
      <c r="H7" s="2"/>
      <c r="I7" s="145"/>
      <c r="J7" s="145"/>
      <c r="K7" s="39"/>
      <c r="L7" s="39"/>
      <c r="M7" s="39"/>
    </row>
    <row r="8" spans="1:13" s="36" customFormat="1" x14ac:dyDescent="0.25">
      <c r="A8" s="89"/>
      <c r="B8" s="97" t="s">
        <v>192</v>
      </c>
      <c r="F8" s="1"/>
      <c r="G8" s="48" t="s">
        <v>332</v>
      </c>
      <c r="H8" s="2"/>
      <c r="I8" s="144"/>
      <c r="J8" s="144"/>
      <c r="K8" s="37"/>
      <c r="L8" s="37"/>
      <c r="M8" s="37"/>
    </row>
    <row r="9" spans="1:13" s="40" customFormat="1" ht="10.15" customHeight="1" x14ac:dyDescent="0.4">
      <c r="B9" s="41"/>
      <c r="C9" s="41"/>
      <c r="I9" s="146"/>
      <c r="J9" s="146"/>
      <c r="K9" s="42"/>
      <c r="L9" s="42"/>
      <c r="M9" s="52"/>
    </row>
    <row r="10" spans="1:13" ht="19.5" thickBot="1" x14ac:dyDescent="0.45">
      <c r="A10" s="53"/>
      <c r="B10" s="91" t="s">
        <v>315</v>
      </c>
      <c r="C10" s="33" t="s">
        <v>310</v>
      </c>
      <c r="K10" s="44" t="s">
        <v>312</v>
      </c>
    </row>
    <row r="11" spans="1:13" ht="70.150000000000006" customHeight="1" thickBot="1" x14ac:dyDescent="0.45">
      <c r="B11" s="161" t="str">
        <f>リクエストURL</f>
        <v>https://www.stat-search.boj.or.jp/api/v1/getDataCode?db=&amp;code=</v>
      </c>
      <c r="C11" s="162"/>
      <c r="D11" s="162"/>
      <c r="E11" s="162"/>
      <c r="F11" s="163"/>
      <c r="G11" s="163"/>
      <c r="H11" s="164"/>
      <c r="K11" s="54" t="str">
        <f>K16&amp;K19&amp;K17&amp;K18&amp;K20&amp;K21&amp;K22&amp;K23&amp;L11</f>
        <v>https://www.stat-search.boj.or.jp/api/v1/getDataCode?db=&amp;code=</v>
      </c>
      <c r="L11" s="55" t="str">
        <f>_xlfn.CONCAT(M23:M272)</f>
        <v/>
      </c>
    </row>
    <row r="12" spans="1:13" ht="10.15" customHeight="1" x14ac:dyDescent="0.4">
      <c r="D12" s="56"/>
    </row>
    <row r="13" spans="1:13" ht="16.5" x14ac:dyDescent="0.25">
      <c r="A13" s="53"/>
      <c r="B13" s="91" t="s">
        <v>316</v>
      </c>
      <c r="C13" s="33" t="s">
        <v>311</v>
      </c>
      <c r="D13" s="94" t="s">
        <v>299</v>
      </c>
      <c r="K13" s="87" t="s">
        <v>327</v>
      </c>
      <c r="L13" s="45"/>
    </row>
    <row r="14" spans="1:13" ht="15" customHeight="1" x14ac:dyDescent="0.4">
      <c r="A14" s="57"/>
      <c r="B14" s="43"/>
      <c r="C14" s="43"/>
      <c r="D14" s="28" t="s">
        <v>300</v>
      </c>
      <c r="K14" s="44"/>
      <c r="L14" s="45"/>
    </row>
    <row r="15" spans="1:13" ht="16.5" x14ac:dyDescent="0.4">
      <c r="A15" s="57"/>
      <c r="B15" s="100" t="s">
        <v>182</v>
      </c>
      <c r="C15" s="65" t="s">
        <v>194</v>
      </c>
      <c r="D15" s="99" t="s">
        <v>317</v>
      </c>
      <c r="E15" s="165" t="s">
        <v>303</v>
      </c>
      <c r="F15" s="166"/>
      <c r="G15" s="166"/>
      <c r="H15" s="72" t="s">
        <v>306</v>
      </c>
      <c r="K15" s="44"/>
      <c r="L15" s="45"/>
    </row>
    <row r="16" spans="1:13" ht="17.25" thickBot="1" x14ac:dyDescent="0.3">
      <c r="A16" s="43"/>
      <c r="B16" s="109"/>
      <c r="C16" s="63"/>
      <c r="D16" s="64" t="s">
        <v>337</v>
      </c>
      <c r="E16" s="159"/>
      <c r="F16" s="160"/>
      <c r="G16" s="160"/>
      <c r="H16" s="73"/>
      <c r="K16" s="58" t="s">
        <v>349</v>
      </c>
      <c r="L16" s="45"/>
    </row>
    <row r="17" spans="1:13" ht="16.5" x14ac:dyDescent="0.4">
      <c r="B17" s="104" t="s">
        <v>6</v>
      </c>
      <c r="C17" s="66" t="s">
        <v>262</v>
      </c>
      <c r="D17" s="139"/>
      <c r="E17" s="169" t="s">
        <v>304</v>
      </c>
      <c r="F17" s="170"/>
      <c r="G17" s="170"/>
      <c r="H17" s="77" t="s">
        <v>305</v>
      </c>
      <c r="K17" s="45" t="str">
        <f>IF(D17="","",L17&amp;D17)</f>
        <v/>
      </c>
      <c r="L17" s="44" t="s">
        <v>161</v>
      </c>
    </row>
    <row r="18" spans="1:13" ht="16.5" x14ac:dyDescent="0.4">
      <c r="B18" s="105" t="s">
        <v>7</v>
      </c>
      <c r="C18" s="67" t="s">
        <v>198</v>
      </c>
      <c r="D18" s="140"/>
      <c r="E18" s="171" t="s">
        <v>308</v>
      </c>
      <c r="F18" s="172"/>
      <c r="G18" s="172"/>
      <c r="H18" s="74" t="s">
        <v>307</v>
      </c>
      <c r="K18" s="45" t="str">
        <f>IF(D18="","",L18&amp;D18)</f>
        <v/>
      </c>
      <c r="L18" s="44" t="s">
        <v>5</v>
      </c>
    </row>
    <row r="19" spans="1:13" ht="30" x14ac:dyDescent="0.4">
      <c r="A19" s="32" t="s">
        <v>181</v>
      </c>
      <c r="B19" s="105" t="s">
        <v>184</v>
      </c>
      <c r="C19" s="67" t="s">
        <v>265</v>
      </c>
      <c r="D19" s="140"/>
      <c r="E19" s="171" t="s">
        <v>309</v>
      </c>
      <c r="F19" s="172"/>
      <c r="G19" s="172"/>
      <c r="H19" s="74" t="s">
        <v>338</v>
      </c>
      <c r="K19" s="45" t="str">
        <f>L19&amp;D19</f>
        <v>db=</v>
      </c>
      <c r="L19" s="44" t="s">
        <v>160</v>
      </c>
    </row>
    <row r="20" spans="1:13" ht="70.150000000000006" customHeight="1" x14ac:dyDescent="0.4">
      <c r="B20" s="105" t="s">
        <v>164</v>
      </c>
      <c r="C20" s="67" t="s">
        <v>197</v>
      </c>
      <c r="D20" s="140"/>
      <c r="E20" s="173" t="s">
        <v>348</v>
      </c>
      <c r="F20" s="174"/>
      <c r="G20" s="174"/>
      <c r="H20" s="167" t="s">
        <v>339</v>
      </c>
      <c r="K20" s="45" t="str">
        <f>IF(D20="","",L20&amp;D20)</f>
        <v/>
      </c>
      <c r="L20" s="44" t="s">
        <v>178</v>
      </c>
    </row>
    <row r="21" spans="1:13" ht="70.150000000000006" customHeight="1" x14ac:dyDescent="0.4">
      <c r="B21" s="105" t="s">
        <v>165</v>
      </c>
      <c r="C21" s="67" t="s">
        <v>264</v>
      </c>
      <c r="D21" s="140"/>
      <c r="E21" s="175"/>
      <c r="F21" s="176"/>
      <c r="G21" s="176"/>
      <c r="H21" s="168"/>
      <c r="K21" s="45" t="str">
        <f>IF(D21="","",L21&amp;D21)</f>
        <v/>
      </c>
      <c r="L21" s="44" t="s">
        <v>176</v>
      </c>
    </row>
    <row r="22" spans="1:13" ht="45" x14ac:dyDescent="0.4">
      <c r="B22" s="106" t="s">
        <v>167</v>
      </c>
      <c r="C22" s="68" t="s">
        <v>199</v>
      </c>
      <c r="D22" s="141"/>
      <c r="E22" s="149" t="s">
        <v>313</v>
      </c>
      <c r="F22" s="150"/>
      <c r="G22" s="150"/>
      <c r="H22" s="31" t="s">
        <v>314</v>
      </c>
      <c r="K22" s="45" t="str">
        <f>IF(D22="","",L22&amp;D22)</f>
        <v/>
      </c>
      <c r="L22" s="44" t="s">
        <v>1</v>
      </c>
    </row>
    <row r="23" spans="1:13" ht="18" customHeight="1" x14ac:dyDescent="0.4">
      <c r="A23" s="32" t="s">
        <v>181</v>
      </c>
      <c r="B23" s="110" t="s">
        <v>179</v>
      </c>
      <c r="C23" s="66" t="s">
        <v>266</v>
      </c>
      <c r="D23" s="142"/>
      <c r="E23" s="151" t="s">
        <v>341</v>
      </c>
      <c r="F23" s="152"/>
      <c r="G23" s="153"/>
      <c r="H23" s="157" t="s">
        <v>340</v>
      </c>
      <c r="K23" s="35" t="s">
        <v>180</v>
      </c>
      <c r="L23" s="35" t="str">
        <f>IF(D23="","",IF(COUNTIF(D23, $K$24&amp;"*")&gt;0,SUBSTITUTE(D23,$K$24,""),D23))</f>
        <v/>
      </c>
      <c r="M23" s="35" t="str">
        <f>IF(L23="","",IF(ROW()=$K$25,L23,L23&amp;","))</f>
        <v/>
      </c>
    </row>
    <row r="24" spans="1:13" ht="15.75" x14ac:dyDescent="0.4">
      <c r="B24" s="59"/>
      <c r="C24" s="3">
        <v>2</v>
      </c>
      <c r="D24" s="142"/>
      <c r="E24" s="154"/>
      <c r="F24" s="155"/>
      <c r="G24" s="156"/>
      <c r="H24" s="158"/>
      <c r="K24" s="35" t="str">
        <f>D19&amp;"'"</f>
        <v>'</v>
      </c>
      <c r="L24" s="35" t="str">
        <f t="shared" ref="L24:L87" si="0">IF(D24="","",IF(COUNTIF(D24, $K$24&amp;"*")&gt;0,SUBSTITUTE(D24,$K$24,""),D24))</f>
        <v/>
      </c>
      <c r="M24" s="35" t="str">
        <f t="shared" ref="M24:M87" si="1">IF(L24="","",IF(ROW()=$K$25,L24,L24&amp;","))</f>
        <v/>
      </c>
    </row>
    <row r="25" spans="1:13" ht="15.75" x14ac:dyDescent="0.4">
      <c r="B25" s="59"/>
      <c r="C25" s="3">
        <v>3</v>
      </c>
      <c r="D25" s="142"/>
      <c r="E25" s="154"/>
      <c r="F25" s="155"/>
      <c r="G25" s="156"/>
      <c r="H25" s="158"/>
      <c r="K25" s="60">
        <f>MAX(IFERROR(MATCH(MAX(D:D)+1,D:D, 1),0),IFERROR(MATCH("",D:D,-1),0))</f>
        <v>16</v>
      </c>
      <c r="L25" s="35" t="str">
        <f>IF(D25="","",IF(COUNTIF(D25, $K$24&amp;"*")&gt;0,SUBSTITUTE(D25,$K$24,""),D25))</f>
        <v/>
      </c>
      <c r="M25" s="35" t="str">
        <f t="shared" si="1"/>
        <v/>
      </c>
    </row>
    <row r="26" spans="1:13" ht="15.75" x14ac:dyDescent="0.4">
      <c r="B26" s="59"/>
      <c r="C26" s="3">
        <v>4</v>
      </c>
      <c r="D26" s="142"/>
      <c r="E26" s="154"/>
      <c r="F26" s="155"/>
      <c r="G26" s="156"/>
      <c r="H26" s="158"/>
      <c r="L26" s="35" t="str">
        <f t="shared" si="0"/>
        <v/>
      </c>
      <c r="M26" s="35" t="str">
        <f t="shared" si="1"/>
        <v/>
      </c>
    </row>
    <row r="27" spans="1:13" ht="15.75" x14ac:dyDescent="0.4">
      <c r="B27" s="59"/>
      <c r="C27" s="3">
        <v>5</v>
      </c>
      <c r="D27" s="142"/>
      <c r="E27" s="154"/>
      <c r="F27" s="155"/>
      <c r="G27" s="156"/>
      <c r="H27" s="158"/>
      <c r="L27" s="35" t="str">
        <f t="shared" si="0"/>
        <v/>
      </c>
      <c r="M27" s="35" t="str">
        <f t="shared" si="1"/>
        <v/>
      </c>
    </row>
    <row r="28" spans="1:13" ht="15.75" x14ac:dyDescent="0.4">
      <c r="B28" s="59"/>
      <c r="C28" s="3">
        <v>6</v>
      </c>
      <c r="D28" s="142"/>
      <c r="E28" s="154"/>
      <c r="F28" s="155"/>
      <c r="G28" s="156"/>
      <c r="H28" s="158"/>
      <c r="L28" s="35" t="str">
        <f t="shared" si="0"/>
        <v/>
      </c>
      <c r="M28" s="35" t="str">
        <f t="shared" si="1"/>
        <v/>
      </c>
    </row>
    <row r="29" spans="1:13" ht="15.75" x14ac:dyDescent="0.4">
      <c r="B29" s="59"/>
      <c r="C29" s="3">
        <v>7</v>
      </c>
      <c r="D29" s="142"/>
      <c r="E29" s="154"/>
      <c r="F29" s="155"/>
      <c r="G29" s="156"/>
      <c r="H29" s="158"/>
      <c r="L29" s="35" t="str">
        <f t="shared" si="0"/>
        <v/>
      </c>
      <c r="M29" s="35" t="str">
        <f t="shared" si="1"/>
        <v/>
      </c>
    </row>
    <row r="30" spans="1:13" ht="15.75" x14ac:dyDescent="0.4">
      <c r="B30" s="59"/>
      <c r="C30" s="3">
        <v>8</v>
      </c>
      <c r="D30" s="142"/>
      <c r="E30" s="154"/>
      <c r="F30" s="155"/>
      <c r="G30" s="156"/>
      <c r="H30" s="158"/>
      <c r="L30" s="35" t="str">
        <f t="shared" si="0"/>
        <v/>
      </c>
      <c r="M30" s="35" t="str">
        <f t="shared" si="1"/>
        <v/>
      </c>
    </row>
    <row r="31" spans="1:13" ht="15.75" x14ac:dyDescent="0.4">
      <c r="B31" s="59"/>
      <c r="C31" s="3">
        <v>9</v>
      </c>
      <c r="D31" s="142"/>
      <c r="E31" s="154"/>
      <c r="F31" s="155"/>
      <c r="G31" s="156"/>
      <c r="H31" s="158"/>
      <c r="L31" s="35" t="str">
        <f t="shared" si="0"/>
        <v/>
      </c>
      <c r="M31" s="35" t="str">
        <f t="shared" si="1"/>
        <v/>
      </c>
    </row>
    <row r="32" spans="1:13" ht="15.75" x14ac:dyDescent="0.4">
      <c r="B32" s="59"/>
      <c r="C32" s="3">
        <v>10</v>
      </c>
      <c r="D32" s="142"/>
      <c r="E32" s="154"/>
      <c r="F32" s="155"/>
      <c r="G32" s="156"/>
      <c r="H32" s="158"/>
      <c r="L32" s="35" t="str">
        <f t="shared" si="0"/>
        <v/>
      </c>
      <c r="M32" s="35" t="str">
        <f t="shared" si="1"/>
        <v/>
      </c>
    </row>
    <row r="33" spans="2:13" ht="15.75" x14ac:dyDescent="0.4">
      <c r="B33" s="59"/>
      <c r="C33" s="3">
        <v>11</v>
      </c>
      <c r="D33" s="142"/>
      <c r="E33" s="112"/>
      <c r="F33" s="113"/>
      <c r="G33" s="114"/>
      <c r="H33" s="111"/>
      <c r="L33" s="35" t="str">
        <f t="shared" si="0"/>
        <v/>
      </c>
      <c r="M33" s="35" t="str">
        <f t="shared" si="1"/>
        <v/>
      </c>
    </row>
    <row r="34" spans="2:13" ht="15.75" x14ac:dyDescent="0.4">
      <c r="B34" s="59"/>
      <c r="C34" s="3">
        <v>12</v>
      </c>
      <c r="D34" s="142"/>
      <c r="E34" s="112"/>
      <c r="F34" s="113"/>
      <c r="G34" s="114"/>
      <c r="H34" s="111"/>
      <c r="L34" s="35" t="str">
        <f t="shared" si="0"/>
        <v/>
      </c>
      <c r="M34" s="35" t="str">
        <f t="shared" si="1"/>
        <v/>
      </c>
    </row>
    <row r="35" spans="2:13" ht="15.75" x14ac:dyDescent="0.4">
      <c r="B35" s="59"/>
      <c r="C35" s="3">
        <v>13</v>
      </c>
      <c r="D35" s="142"/>
      <c r="E35" s="112"/>
      <c r="F35" s="113"/>
      <c r="G35" s="114"/>
      <c r="H35" s="111"/>
      <c r="L35" s="35" t="str">
        <f t="shared" si="0"/>
        <v/>
      </c>
      <c r="M35" s="35" t="str">
        <f t="shared" si="1"/>
        <v/>
      </c>
    </row>
    <row r="36" spans="2:13" ht="15.75" x14ac:dyDescent="0.4">
      <c r="B36" s="59"/>
      <c r="C36" s="3">
        <v>14</v>
      </c>
      <c r="D36" s="142"/>
      <c r="E36" s="112"/>
      <c r="F36" s="113"/>
      <c r="G36" s="114"/>
      <c r="H36" s="111"/>
      <c r="K36" s="47"/>
      <c r="L36" s="35" t="str">
        <f t="shared" si="0"/>
        <v/>
      </c>
      <c r="M36" s="35" t="str">
        <f t="shared" si="1"/>
        <v/>
      </c>
    </row>
    <row r="37" spans="2:13" ht="15.75" x14ac:dyDescent="0.4">
      <c r="B37" s="59"/>
      <c r="C37" s="3">
        <v>15</v>
      </c>
      <c r="D37" s="142"/>
      <c r="E37" s="112"/>
      <c r="F37" s="113"/>
      <c r="G37" s="114"/>
      <c r="H37" s="111"/>
      <c r="L37" s="35" t="str">
        <f t="shared" si="0"/>
        <v/>
      </c>
      <c r="M37" s="35" t="str">
        <f t="shared" si="1"/>
        <v/>
      </c>
    </row>
    <row r="38" spans="2:13" ht="15.75" x14ac:dyDescent="0.4">
      <c r="B38" s="59"/>
      <c r="C38" s="3">
        <v>16</v>
      </c>
      <c r="D38" s="142"/>
      <c r="E38" s="112"/>
      <c r="F38" s="113"/>
      <c r="G38" s="114"/>
      <c r="H38" s="111"/>
      <c r="L38" s="35" t="str">
        <f t="shared" si="0"/>
        <v/>
      </c>
      <c r="M38" s="35" t="str">
        <f t="shared" si="1"/>
        <v/>
      </c>
    </row>
    <row r="39" spans="2:13" ht="15.75" x14ac:dyDescent="0.4">
      <c r="B39" s="59"/>
      <c r="C39" s="3">
        <v>17</v>
      </c>
      <c r="D39" s="142"/>
      <c r="E39" s="69"/>
      <c r="F39" s="70"/>
      <c r="G39" s="70"/>
      <c r="H39" s="75"/>
      <c r="L39" s="35" t="str">
        <f t="shared" si="0"/>
        <v/>
      </c>
      <c r="M39" s="35" t="str">
        <f t="shared" si="1"/>
        <v/>
      </c>
    </row>
    <row r="40" spans="2:13" ht="15.75" x14ac:dyDescent="0.4">
      <c r="B40" s="59"/>
      <c r="C40" s="3">
        <v>18</v>
      </c>
      <c r="D40" s="142"/>
      <c r="E40" s="69"/>
      <c r="F40" s="70"/>
      <c r="G40" s="70"/>
      <c r="H40" s="75"/>
      <c r="L40" s="35" t="str">
        <f t="shared" si="0"/>
        <v/>
      </c>
      <c r="M40" s="35" t="str">
        <f t="shared" si="1"/>
        <v/>
      </c>
    </row>
    <row r="41" spans="2:13" ht="15.75" x14ac:dyDescent="0.4">
      <c r="B41" s="59"/>
      <c r="C41" s="3">
        <v>19</v>
      </c>
      <c r="D41" s="142"/>
      <c r="E41" s="69"/>
      <c r="F41" s="70"/>
      <c r="G41" s="70"/>
      <c r="H41" s="75"/>
      <c r="L41" s="35" t="str">
        <f t="shared" si="0"/>
        <v/>
      </c>
      <c r="M41" s="35" t="str">
        <f t="shared" si="1"/>
        <v/>
      </c>
    </row>
    <row r="42" spans="2:13" ht="15.75" x14ac:dyDescent="0.4">
      <c r="B42" s="59"/>
      <c r="C42" s="3">
        <v>20</v>
      </c>
      <c r="D42" s="142"/>
      <c r="E42" s="69"/>
      <c r="F42" s="70"/>
      <c r="G42" s="70"/>
      <c r="H42" s="75"/>
      <c r="L42" s="35" t="str">
        <f t="shared" si="0"/>
        <v/>
      </c>
      <c r="M42" s="35" t="str">
        <f t="shared" si="1"/>
        <v/>
      </c>
    </row>
    <row r="43" spans="2:13" ht="15.75" x14ac:dyDescent="0.4">
      <c r="B43" s="59"/>
      <c r="C43" s="3">
        <v>21</v>
      </c>
      <c r="D43" s="142"/>
      <c r="E43" s="69"/>
      <c r="F43" s="70"/>
      <c r="G43" s="70"/>
      <c r="H43" s="75"/>
      <c r="L43" s="35" t="str">
        <f t="shared" si="0"/>
        <v/>
      </c>
      <c r="M43" s="35" t="str">
        <f t="shared" si="1"/>
        <v/>
      </c>
    </row>
    <row r="44" spans="2:13" ht="15.75" x14ac:dyDescent="0.4">
      <c r="B44" s="59"/>
      <c r="C44" s="3">
        <v>22</v>
      </c>
      <c r="D44" s="142"/>
      <c r="E44" s="69"/>
      <c r="F44" s="70"/>
      <c r="G44" s="70"/>
      <c r="H44" s="75"/>
      <c r="L44" s="35" t="str">
        <f t="shared" si="0"/>
        <v/>
      </c>
      <c r="M44" s="35" t="str">
        <f t="shared" si="1"/>
        <v/>
      </c>
    </row>
    <row r="45" spans="2:13" ht="15.75" x14ac:dyDescent="0.4">
      <c r="B45" s="59"/>
      <c r="C45" s="3">
        <v>23</v>
      </c>
      <c r="D45" s="142"/>
      <c r="E45" s="69"/>
      <c r="F45" s="70"/>
      <c r="G45" s="70"/>
      <c r="H45" s="75"/>
      <c r="L45" s="35" t="str">
        <f t="shared" si="0"/>
        <v/>
      </c>
      <c r="M45" s="35" t="str">
        <f t="shared" si="1"/>
        <v/>
      </c>
    </row>
    <row r="46" spans="2:13" ht="15.75" x14ac:dyDescent="0.4">
      <c r="B46" s="59"/>
      <c r="C46" s="3">
        <v>24</v>
      </c>
      <c r="D46" s="142"/>
      <c r="E46" s="69"/>
      <c r="F46" s="70"/>
      <c r="G46" s="70"/>
      <c r="H46" s="75"/>
      <c r="L46" s="35" t="str">
        <f t="shared" si="0"/>
        <v/>
      </c>
      <c r="M46" s="35" t="str">
        <f t="shared" si="1"/>
        <v/>
      </c>
    </row>
    <row r="47" spans="2:13" ht="15.75" x14ac:dyDescent="0.4">
      <c r="B47" s="59"/>
      <c r="C47" s="3">
        <v>25</v>
      </c>
      <c r="D47" s="142"/>
      <c r="E47" s="69"/>
      <c r="F47" s="70"/>
      <c r="G47" s="70"/>
      <c r="H47" s="75"/>
      <c r="L47" s="35" t="str">
        <f t="shared" si="0"/>
        <v/>
      </c>
      <c r="M47" s="35" t="str">
        <f t="shared" si="1"/>
        <v/>
      </c>
    </row>
    <row r="48" spans="2:13" ht="15.75" x14ac:dyDescent="0.4">
      <c r="B48" s="59"/>
      <c r="C48" s="3">
        <v>26</v>
      </c>
      <c r="D48" s="142"/>
      <c r="E48" s="69"/>
      <c r="F48" s="70"/>
      <c r="G48" s="70"/>
      <c r="H48" s="75"/>
      <c r="L48" s="35" t="str">
        <f t="shared" si="0"/>
        <v/>
      </c>
      <c r="M48" s="35" t="str">
        <f t="shared" si="1"/>
        <v/>
      </c>
    </row>
    <row r="49" spans="2:13" ht="15.75" x14ac:dyDescent="0.4">
      <c r="B49" s="59"/>
      <c r="C49" s="3">
        <v>27</v>
      </c>
      <c r="D49" s="142"/>
      <c r="E49" s="69"/>
      <c r="F49" s="70"/>
      <c r="G49" s="70"/>
      <c r="H49" s="75"/>
      <c r="L49" s="35" t="str">
        <f t="shared" si="0"/>
        <v/>
      </c>
      <c r="M49" s="35" t="str">
        <f t="shared" si="1"/>
        <v/>
      </c>
    </row>
    <row r="50" spans="2:13" ht="15.75" x14ac:dyDescent="0.4">
      <c r="B50" s="59"/>
      <c r="C50" s="3">
        <v>28</v>
      </c>
      <c r="D50" s="142"/>
      <c r="E50" s="69"/>
      <c r="F50" s="70"/>
      <c r="G50" s="70"/>
      <c r="H50" s="75"/>
      <c r="L50" s="35" t="str">
        <f t="shared" si="0"/>
        <v/>
      </c>
      <c r="M50" s="35" t="str">
        <f t="shared" si="1"/>
        <v/>
      </c>
    </row>
    <row r="51" spans="2:13" ht="15.75" x14ac:dyDescent="0.4">
      <c r="B51" s="59"/>
      <c r="C51" s="3">
        <v>29</v>
      </c>
      <c r="D51" s="142"/>
      <c r="E51" s="69"/>
      <c r="F51" s="70"/>
      <c r="G51" s="70"/>
      <c r="H51" s="75"/>
      <c r="L51" s="35" t="str">
        <f t="shared" si="0"/>
        <v/>
      </c>
      <c r="M51" s="35" t="str">
        <f t="shared" si="1"/>
        <v/>
      </c>
    </row>
    <row r="52" spans="2:13" ht="15.75" x14ac:dyDescent="0.4">
      <c r="B52" s="59"/>
      <c r="C52" s="3">
        <v>30</v>
      </c>
      <c r="D52" s="142"/>
      <c r="E52" s="69"/>
      <c r="F52" s="70"/>
      <c r="G52" s="70"/>
      <c r="H52" s="75"/>
      <c r="L52" s="35" t="str">
        <f t="shared" si="0"/>
        <v/>
      </c>
      <c r="M52" s="35" t="str">
        <f t="shared" si="1"/>
        <v/>
      </c>
    </row>
    <row r="53" spans="2:13" ht="15.75" x14ac:dyDescent="0.4">
      <c r="B53" s="59"/>
      <c r="C53" s="3">
        <v>31</v>
      </c>
      <c r="D53" s="142"/>
      <c r="E53" s="69"/>
      <c r="F53" s="70"/>
      <c r="G53" s="70"/>
      <c r="H53" s="75"/>
      <c r="L53" s="35" t="str">
        <f t="shared" si="0"/>
        <v/>
      </c>
      <c r="M53" s="35" t="str">
        <f t="shared" si="1"/>
        <v/>
      </c>
    </row>
    <row r="54" spans="2:13" ht="15.75" x14ac:dyDescent="0.4">
      <c r="B54" s="59"/>
      <c r="C54" s="3">
        <v>32</v>
      </c>
      <c r="D54" s="142"/>
      <c r="E54" s="69"/>
      <c r="F54" s="70"/>
      <c r="G54" s="70"/>
      <c r="H54" s="75"/>
      <c r="L54" s="35" t="str">
        <f t="shared" si="0"/>
        <v/>
      </c>
      <c r="M54" s="35" t="str">
        <f t="shared" si="1"/>
        <v/>
      </c>
    </row>
    <row r="55" spans="2:13" ht="15.75" x14ac:dyDescent="0.4">
      <c r="B55" s="59"/>
      <c r="C55" s="3">
        <v>33</v>
      </c>
      <c r="D55" s="142"/>
      <c r="E55" s="69"/>
      <c r="F55" s="70"/>
      <c r="G55" s="70"/>
      <c r="H55" s="75"/>
      <c r="L55" s="35" t="str">
        <f t="shared" si="0"/>
        <v/>
      </c>
      <c r="M55" s="35" t="str">
        <f t="shared" si="1"/>
        <v/>
      </c>
    </row>
    <row r="56" spans="2:13" ht="15.75" x14ac:dyDescent="0.4">
      <c r="B56" s="59"/>
      <c r="C56" s="3">
        <v>34</v>
      </c>
      <c r="D56" s="142"/>
      <c r="E56" s="69"/>
      <c r="F56" s="70"/>
      <c r="G56" s="70"/>
      <c r="H56" s="75"/>
      <c r="L56" s="35" t="str">
        <f t="shared" si="0"/>
        <v/>
      </c>
      <c r="M56" s="35" t="str">
        <f t="shared" si="1"/>
        <v/>
      </c>
    </row>
    <row r="57" spans="2:13" ht="15.75" x14ac:dyDescent="0.4">
      <c r="B57" s="59"/>
      <c r="C57" s="3">
        <v>35</v>
      </c>
      <c r="D57" s="142"/>
      <c r="E57" s="69"/>
      <c r="F57" s="70"/>
      <c r="G57" s="70"/>
      <c r="H57" s="75"/>
      <c r="L57" s="35" t="str">
        <f t="shared" si="0"/>
        <v/>
      </c>
      <c r="M57" s="35" t="str">
        <f t="shared" si="1"/>
        <v/>
      </c>
    </row>
    <row r="58" spans="2:13" ht="15.75" x14ac:dyDescent="0.4">
      <c r="B58" s="59"/>
      <c r="C58" s="3">
        <v>36</v>
      </c>
      <c r="D58" s="142"/>
      <c r="E58" s="69"/>
      <c r="F58" s="70"/>
      <c r="G58" s="70"/>
      <c r="H58" s="75"/>
      <c r="L58" s="35" t="str">
        <f t="shared" si="0"/>
        <v/>
      </c>
      <c r="M58" s="35" t="str">
        <f t="shared" si="1"/>
        <v/>
      </c>
    </row>
    <row r="59" spans="2:13" ht="15.75" x14ac:dyDescent="0.4">
      <c r="B59" s="59"/>
      <c r="C59" s="3">
        <v>37</v>
      </c>
      <c r="D59" s="142"/>
      <c r="E59" s="69"/>
      <c r="F59" s="70"/>
      <c r="G59" s="70"/>
      <c r="H59" s="75"/>
      <c r="L59" s="35" t="str">
        <f t="shared" si="0"/>
        <v/>
      </c>
      <c r="M59" s="35" t="str">
        <f t="shared" si="1"/>
        <v/>
      </c>
    </row>
    <row r="60" spans="2:13" ht="15.75" x14ac:dyDescent="0.4">
      <c r="B60" s="59"/>
      <c r="C60" s="3">
        <v>38</v>
      </c>
      <c r="D60" s="142"/>
      <c r="E60" s="69"/>
      <c r="F60" s="70"/>
      <c r="G60" s="70"/>
      <c r="H60" s="75"/>
      <c r="L60" s="35" t="str">
        <f t="shared" si="0"/>
        <v/>
      </c>
      <c r="M60" s="35" t="str">
        <f t="shared" si="1"/>
        <v/>
      </c>
    </row>
    <row r="61" spans="2:13" ht="15.75" x14ac:dyDescent="0.4">
      <c r="B61" s="59"/>
      <c r="C61" s="3">
        <v>39</v>
      </c>
      <c r="D61" s="142"/>
      <c r="E61" s="69"/>
      <c r="F61" s="70"/>
      <c r="G61" s="70"/>
      <c r="H61" s="75"/>
      <c r="L61" s="35" t="str">
        <f t="shared" si="0"/>
        <v/>
      </c>
      <c r="M61" s="35" t="str">
        <f t="shared" si="1"/>
        <v/>
      </c>
    </row>
    <row r="62" spans="2:13" ht="15.75" x14ac:dyDescent="0.4">
      <c r="B62" s="59"/>
      <c r="C62" s="3">
        <v>40</v>
      </c>
      <c r="D62" s="142"/>
      <c r="E62" s="69"/>
      <c r="F62" s="70"/>
      <c r="G62" s="70"/>
      <c r="H62" s="75"/>
      <c r="L62" s="35" t="str">
        <f t="shared" si="0"/>
        <v/>
      </c>
      <c r="M62" s="35" t="str">
        <f t="shared" si="1"/>
        <v/>
      </c>
    </row>
    <row r="63" spans="2:13" ht="15.75" x14ac:dyDescent="0.4">
      <c r="B63" s="59"/>
      <c r="C63" s="3">
        <v>41</v>
      </c>
      <c r="D63" s="142"/>
      <c r="E63" s="69"/>
      <c r="F63" s="70"/>
      <c r="G63" s="70"/>
      <c r="H63" s="75"/>
      <c r="L63" s="35" t="str">
        <f t="shared" si="0"/>
        <v/>
      </c>
      <c r="M63" s="35" t="str">
        <f t="shared" si="1"/>
        <v/>
      </c>
    </row>
    <row r="64" spans="2:13" ht="15.75" x14ac:dyDescent="0.4">
      <c r="B64" s="59"/>
      <c r="C64" s="3">
        <v>42</v>
      </c>
      <c r="D64" s="142"/>
      <c r="E64" s="69"/>
      <c r="F64" s="70"/>
      <c r="G64" s="70"/>
      <c r="H64" s="75"/>
      <c r="L64" s="35" t="str">
        <f t="shared" si="0"/>
        <v/>
      </c>
      <c r="M64" s="35" t="str">
        <f t="shared" si="1"/>
        <v/>
      </c>
    </row>
    <row r="65" spans="2:13" ht="15.75" x14ac:dyDescent="0.4">
      <c r="B65" s="59"/>
      <c r="C65" s="3">
        <v>43</v>
      </c>
      <c r="D65" s="142"/>
      <c r="E65" s="69"/>
      <c r="F65" s="70"/>
      <c r="G65" s="70"/>
      <c r="H65" s="75"/>
      <c r="L65" s="35" t="str">
        <f t="shared" si="0"/>
        <v/>
      </c>
      <c r="M65" s="35" t="str">
        <f t="shared" si="1"/>
        <v/>
      </c>
    </row>
    <row r="66" spans="2:13" ht="15.75" x14ac:dyDescent="0.4">
      <c r="B66" s="59"/>
      <c r="C66" s="3">
        <v>44</v>
      </c>
      <c r="D66" s="142"/>
      <c r="E66" s="69"/>
      <c r="F66" s="70"/>
      <c r="G66" s="70"/>
      <c r="H66" s="75"/>
      <c r="L66" s="35" t="str">
        <f t="shared" si="0"/>
        <v/>
      </c>
      <c r="M66" s="35" t="str">
        <f t="shared" si="1"/>
        <v/>
      </c>
    </row>
    <row r="67" spans="2:13" ht="15.75" x14ac:dyDescent="0.4">
      <c r="B67" s="59"/>
      <c r="C67" s="3">
        <v>45</v>
      </c>
      <c r="D67" s="142"/>
      <c r="E67" s="69"/>
      <c r="F67" s="70"/>
      <c r="G67" s="70"/>
      <c r="H67" s="75"/>
      <c r="L67" s="35" t="str">
        <f t="shared" si="0"/>
        <v/>
      </c>
      <c r="M67" s="35" t="str">
        <f t="shared" si="1"/>
        <v/>
      </c>
    </row>
    <row r="68" spans="2:13" ht="15.75" x14ac:dyDescent="0.4">
      <c r="B68" s="59"/>
      <c r="C68" s="3">
        <v>46</v>
      </c>
      <c r="D68" s="142"/>
      <c r="E68" s="69"/>
      <c r="F68" s="70"/>
      <c r="G68" s="70"/>
      <c r="H68" s="75"/>
      <c r="L68" s="35" t="str">
        <f t="shared" si="0"/>
        <v/>
      </c>
      <c r="M68" s="35" t="str">
        <f t="shared" si="1"/>
        <v/>
      </c>
    </row>
    <row r="69" spans="2:13" ht="15.75" x14ac:dyDescent="0.4">
      <c r="B69" s="59"/>
      <c r="C69" s="3">
        <v>47</v>
      </c>
      <c r="D69" s="142"/>
      <c r="E69" s="69"/>
      <c r="F69" s="70"/>
      <c r="G69" s="70"/>
      <c r="H69" s="75"/>
      <c r="L69" s="35" t="str">
        <f t="shared" si="0"/>
        <v/>
      </c>
      <c r="M69" s="35" t="str">
        <f t="shared" si="1"/>
        <v/>
      </c>
    </row>
    <row r="70" spans="2:13" ht="15.75" x14ac:dyDescent="0.4">
      <c r="B70" s="59"/>
      <c r="C70" s="3">
        <v>48</v>
      </c>
      <c r="D70" s="142"/>
      <c r="E70" s="69"/>
      <c r="F70" s="70"/>
      <c r="G70" s="70"/>
      <c r="H70" s="75"/>
      <c r="L70" s="35" t="str">
        <f t="shared" si="0"/>
        <v/>
      </c>
      <c r="M70" s="35" t="str">
        <f t="shared" si="1"/>
        <v/>
      </c>
    </row>
    <row r="71" spans="2:13" ht="15.75" x14ac:dyDescent="0.4">
      <c r="B71" s="59"/>
      <c r="C71" s="3">
        <v>49</v>
      </c>
      <c r="D71" s="142"/>
      <c r="E71" s="69"/>
      <c r="F71" s="70"/>
      <c r="G71" s="70"/>
      <c r="H71" s="75"/>
      <c r="L71" s="35" t="str">
        <f t="shared" si="0"/>
        <v/>
      </c>
      <c r="M71" s="35" t="str">
        <f t="shared" si="1"/>
        <v/>
      </c>
    </row>
    <row r="72" spans="2:13" ht="15.75" x14ac:dyDescent="0.4">
      <c r="B72" s="59"/>
      <c r="C72" s="3">
        <v>50</v>
      </c>
      <c r="D72" s="142"/>
      <c r="E72" s="69"/>
      <c r="F72" s="70"/>
      <c r="G72" s="70"/>
      <c r="H72" s="75"/>
      <c r="L72" s="35" t="str">
        <f t="shared" si="0"/>
        <v/>
      </c>
      <c r="M72" s="35" t="str">
        <f t="shared" si="1"/>
        <v/>
      </c>
    </row>
    <row r="73" spans="2:13" ht="15.75" x14ac:dyDescent="0.4">
      <c r="B73" s="59"/>
      <c r="C73" s="3">
        <v>51</v>
      </c>
      <c r="D73" s="142"/>
      <c r="E73" s="69"/>
      <c r="F73" s="70"/>
      <c r="G73" s="70"/>
      <c r="H73" s="75"/>
      <c r="L73" s="35" t="str">
        <f t="shared" si="0"/>
        <v/>
      </c>
      <c r="M73" s="35" t="str">
        <f t="shared" si="1"/>
        <v/>
      </c>
    </row>
    <row r="74" spans="2:13" ht="15.75" x14ac:dyDescent="0.4">
      <c r="B74" s="59"/>
      <c r="C74" s="3">
        <v>52</v>
      </c>
      <c r="D74" s="142"/>
      <c r="E74" s="69"/>
      <c r="F74" s="70"/>
      <c r="G74" s="70"/>
      <c r="H74" s="75"/>
      <c r="L74" s="35" t="str">
        <f t="shared" si="0"/>
        <v/>
      </c>
      <c r="M74" s="35" t="str">
        <f t="shared" si="1"/>
        <v/>
      </c>
    </row>
    <row r="75" spans="2:13" ht="15.75" x14ac:dyDescent="0.4">
      <c r="B75" s="59"/>
      <c r="C75" s="3">
        <v>53</v>
      </c>
      <c r="D75" s="142"/>
      <c r="E75" s="69"/>
      <c r="F75" s="70"/>
      <c r="G75" s="70"/>
      <c r="H75" s="75"/>
      <c r="L75" s="35" t="str">
        <f t="shared" si="0"/>
        <v/>
      </c>
      <c r="M75" s="35" t="str">
        <f t="shared" si="1"/>
        <v/>
      </c>
    </row>
    <row r="76" spans="2:13" ht="15.75" x14ac:dyDescent="0.4">
      <c r="B76" s="59"/>
      <c r="C76" s="3">
        <v>54</v>
      </c>
      <c r="D76" s="142"/>
      <c r="E76" s="69"/>
      <c r="F76" s="70"/>
      <c r="G76" s="70"/>
      <c r="H76" s="75"/>
      <c r="L76" s="35" t="str">
        <f t="shared" si="0"/>
        <v/>
      </c>
      <c r="M76" s="35" t="str">
        <f t="shared" si="1"/>
        <v/>
      </c>
    </row>
    <row r="77" spans="2:13" ht="15.75" x14ac:dyDescent="0.4">
      <c r="B77" s="59"/>
      <c r="C77" s="3">
        <v>55</v>
      </c>
      <c r="D77" s="142"/>
      <c r="E77" s="69"/>
      <c r="F77" s="70"/>
      <c r="G77" s="70"/>
      <c r="H77" s="75"/>
      <c r="L77" s="35" t="str">
        <f t="shared" si="0"/>
        <v/>
      </c>
      <c r="M77" s="35" t="str">
        <f t="shared" si="1"/>
        <v/>
      </c>
    </row>
    <row r="78" spans="2:13" ht="15.75" x14ac:dyDescent="0.4">
      <c r="B78" s="59"/>
      <c r="C78" s="3">
        <v>56</v>
      </c>
      <c r="D78" s="142"/>
      <c r="E78" s="69"/>
      <c r="F78" s="70"/>
      <c r="G78" s="70"/>
      <c r="H78" s="75"/>
      <c r="L78" s="35" t="str">
        <f t="shared" si="0"/>
        <v/>
      </c>
      <c r="M78" s="35" t="str">
        <f t="shared" si="1"/>
        <v/>
      </c>
    </row>
    <row r="79" spans="2:13" ht="15.75" x14ac:dyDescent="0.4">
      <c r="B79" s="59"/>
      <c r="C79" s="3">
        <v>57</v>
      </c>
      <c r="D79" s="142"/>
      <c r="E79" s="69"/>
      <c r="F79" s="70"/>
      <c r="G79" s="70"/>
      <c r="H79" s="75"/>
      <c r="L79" s="35" t="str">
        <f t="shared" si="0"/>
        <v/>
      </c>
      <c r="M79" s="35" t="str">
        <f t="shared" si="1"/>
        <v/>
      </c>
    </row>
    <row r="80" spans="2:13" ht="15.75" x14ac:dyDescent="0.4">
      <c r="B80" s="59"/>
      <c r="C80" s="3">
        <v>58</v>
      </c>
      <c r="D80" s="142"/>
      <c r="E80" s="69"/>
      <c r="F80" s="70"/>
      <c r="G80" s="70"/>
      <c r="H80" s="75"/>
      <c r="L80" s="35" t="str">
        <f t="shared" si="0"/>
        <v/>
      </c>
      <c r="M80" s="35" t="str">
        <f t="shared" si="1"/>
        <v/>
      </c>
    </row>
    <row r="81" spans="2:13" ht="15.75" x14ac:dyDescent="0.4">
      <c r="B81" s="59"/>
      <c r="C81" s="3">
        <v>59</v>
      </c>
      <c r="D81" s="142"/>
      <c r="E81" s="69"/>
      <c r="F81" s="70"/>
      <c r="G81" s="70"/>
      <c r="H81" s="75"/>
      <c r="L81" s="35" t="str">
        <f t="shared" si="0"/>
        <v/>
      </c>
      <c r="M81" s="35" t="str">
        <f t="shared" si="1"/>
        <v/>
      </c>
    </row>
    <row r="82" spans="2:13" ht="15.75" x14ac:dyDescent="0.4">
      <c r="B82" s="59"/>
      <c r="C82" s="3">
        <v>60</v>
      </c>
      <c r="D82" s="142"/>
      <c r="E82" s="69"/>
      <c r="F82" s="70"/>
      <c r="G82" s="70"/>
      <c r="H82" s="75"/>
      <c r="L82" s="35" t="str">
        <f t="shared" si="0"/>
        <v/>
      </c>
      <c r="M82" s="35" t="str">
        <f t="shared" si="1"/>
        <v/>
      </c>
    </row>
    <row r="83" spans="2:13" ht="15.75" x14ac:dyDescent="0.4">
      <c r="B83" s="59"/>
      <c r="C83" s="3">
        <v>61</v>
      </c>
      <c r="D83" s="142"/>
      <c r="E83" s="69"/>
      <c r="F83" s="70"/>
      <c r="G83" s="70"/>
      <c r="H83" s="75"/>
      <c r="L83" s="35" t="str">
        <f t="shared" si="0"/>
        <v/>
      </c>
      <c r="M83" s="35" t="str">
        <f t="shared" si="1"/>
        <v/>
      </c>
    </row>
    <row r="84" spans="2:13" ht="15.75" x14ac:dyDescent="0.4">
      <c r="B84" s="59"/>
      <c r="C84" s="3">
        <v>62</v>
      </c>
      <c r="D84" s="142"/>
      <c r="E84" s="69"/>
      <c r="F84" s="70"/>
      <c r="G84" s="70"/>
      <c r="H84" s="75"/>
      <c r="L84" s="35" t="str">
        <f t="shared" si="0"/>
        <v/>
      </c>
      <c r="M84" s="35" t="str">
        <f t="shared" si="1"/>
        <v/>
      </c>
    </row>
    <row r="85" spans="2:13" ht="15.75" x14ac:dyDescent="0.4">
      <c r="B85" s="59"/>
      <c r="C85" s="3">
        <v>63</v>
      </c>
      <c r="D85" s="142"/>
      <c r="E85" s="69"/>
      <c r="F85" s="70"/>
      <c r="G85" s="70"/>
      <c r="H85" s="75"/>
      <c r="L85" s="35" t="str">
        <f t="shared" si="0"/>
        <v/>
      </c>
      <c r="M85" s="35" t="str">
        <f t="shared" si="1"/>
        <v/>
      </c>
    </row>
    <row r="86" spans="2:13" ht="15.75" x14ac:dyDescent="0.4">
      <c r="B86" s="59"/>
      <c r="C86" s="3">
        <v>64</v>
      </c>
      <c r="D86" s="142"/>
      <c r="E86" s="69"/>
      <c r="F86" s="70"/>
      <c r="G86" s="70"/>
      <c r="H86" s="75"/>
      <c r="L86" s="35" t="str">
        <f t="shared" si="0"/>
        <v/>
      </c>
      <c r="M86" s="35" t="str">
        <f t="shared" si="1"/>
        <v/>
      </c>
    </row>
    <row r="87" spans="2:13" ht="15.75" x14ac:dyDescent="0.4">
      <c r="B87" s="59"/>
      <c r="C87" s="3">
        <v>65</v>
      </c>
      <c r="D87" s="142"/>
      <c r="E87" s="69"/>
      <c r="F87" s="70"/>
      <c r="G87" s="70"/>
      <c r="H87" s="75"/>
      <c r="L87" s="35" t="str">
        <f t="shared" si="0"/>
        <v/>
      </c>
      <c r="M87" s="35" t="str">
        <f t="shared" si="1"/>
        <v/>
      </c>
    </row>
    <row r="88" spans="2:13" ht="15.75" x14ac:dyDescent="0.4">
      <c r="B88" s="59"/>
      <c r="C88" s="3">
        <v>66</v>
      </c>
      <c r="D88" s="142"/>
      <c r="E88" s="69"/>
      <c r="F88" s="70"/>
      <c r="G88" s="70"/>
      <c r="H88" s="75"/>
      <c r="L88" s="35" t="str">
        <f t="shared" ref="L88:L151" si="2">IF(D88="","",IF(COUNTIF(D88, $K$24&amp;"*")&gt;0,SUBSTITUTE(D88,$K$24,""),D88))</f>
        <v/>
      </c>
      <c r="M88" s="35" t="str">
        <f t="shared" ref="M88:M151" si="3">IF(L88="","",IF(ROW()=$K$25,L88,L88&amp;","))</f>
        <v/>
      </c>
    </row>
    <row r="89" spans="2:13" ht="15.75" x14ac:dyDescent="0.4">
      <c r="B89" s="59"/>
      <c r="C89" s="3">
        <v>67</v>
      </c>
      <c r="D89" s="142"/>
      <c r="E89" s="69"/>
      <c r="F89" s="70"/>
      <c r="G89" s="70"/>
      <c r="H89" s="75"/>
      <c r="L89" s="35" t="str">
        <f t="shared" si="2"/>
        <v/>
      </c>
      <c r="M89" s="35" t="str">
        <f t="shared" si="3"/>
        <v/>
      </c>
    </row>
    <row r="90" spans="2:13" ht="15.75" x14ac:dyDescent="0.4">
      <c r="B90" s="59"/>
      <c r="C90" s="3">
        <v>68</v>
      </c>
      <c r="D90" s="142"/>
      <c r="E90" s="69"/>
      <c r="F90" s="70"/>
      <c r="G90" s="70"/>
      <c r="H90" s="75"/>
      <c r="L90" s="35" t="str">
        <f t="shared" si="2"/>
        <v/>
      </c>
      <c r="M90" s="35" t="str">
        <f t="shared" si="3"/>
        <v/>
      </c>
    </row>
    <row r="91" spans="2:13" ht="15.75" x14ac:dyDescent="0.4">
      <c r="B91" s="59"/>
      <c r="C91" s="3">
        <v>69</v>
      </c>
      <c r="D91" s="142"/>
      <c r="E91" s="69"/>
      <c r="F91" s="70"/>
      <c r="G91" s="70"/>
      <c r="H91" s="75"/>
      <c r="L91" s="35" t="str">
        <f t="shared" si="2"/>
        <v/>
      </c>
      <c r="M91" s="35" t="str">
        <f t="shared" si="3"/>
        <v/>
      </c>
    </row>
    <row r="92" spans="2:13" ht="15.75" x14ac:dyDescent="0.4">
      <c r="B92" s="59"/>
      <c r="C92" s="3">
        <v>70</v>
      </c>
      <c r="D92" s="142"/>
      <c r="E92" s="69"/>
      <c r="F92" s="70"/>
      <c r="G92" s="70"/>
      <c r="H92" s="75"/>
      <c r="L92" s="35" t="str">
        <f t="shared" si="2"/>
        <v/>
      </c>
      <c r="M92" s="35" t="str">
        <f t="shared" si="3"/>
        <v/>
      </c>
    </row>
    <row r="93" spans="2:13" ht="15.75" x14ac:dyDescent="0.4">
      <c r="B93" s="59"/>
      <c r="C93" s="3">
        <v>71</v>
      </c>
      <c r="D93" s="142"/>
      <c r="E93" s="69"/>
      <c r="F93" s="70"/>
      <c r="G93" s="70"/>
      <c r="H93" s="75"/>
      <c r="L93" s="35" t="str">
        <f t="shared" si="2"/>
        <v/>
      </c>
      <c r="M93" s="35" t="str">
        <f t="shared" si="3"/>
        <v/>
      </c>
    </row>
    <row r="94" spans="2:13" ht="15.75" x14ac:dyDescent="0.4">
      <c r="B94" s="59"/>
      <c r="C94" s="3">
        <v>72</v>
      </c>
      <c r="D94" s="142"/>
      <c r="E94" s="69"/>
      <c r="F94" s="70"/>
      <c r="G94" s="70"/>
      <c r="H94" s="75"/>
      <c r="L94" s="35" t="str">
        <f t="shared" si="2"/>
        <v/>
      </c>
      <c r="M94" s="35" t="str">
        <f t="shared" si="3"/>
        <v/>
      </c>
    </row>
    <row r="95" spans="2:13" ht="15.75" x14ac:dyDescent="0.4">
      <c r="B95" s="59"/>
      <c r="C95" s="3">
        <v>73</v>
      </c>
      <c r="D95" s="142"/>
      <c r="E95" s="69"/>
      <c r="F95" s="70"/>
      <c r="G95" s="70"/>
      <c r="H95" s="75"/>
      <c r="L95" s="35" t="str">
        <f t="shared" si="2"/>
        <v/>
      </c>
      <c r="M95" s="35" t="str">
        <f t="shared" si="3"/>
        <v/>
      </c>
    </row>
    <row r="96" spans="2:13" ht="15.75" x14ac:dyDescent="0.4">
      <c r="B96" s="59"/>
      <c r="C96" s="3">
        <v>74</v>
      </c>
      <c r="D96" s="142"/>
      <c r="E96" s="69"/>
      <c r="F96" s="70"/>
      <c r="G96" s="70"/>
      <c r="H96" s="75"/>
      <c r="L96" s="35" t="str">
        <f t="shared" si="2"/>
        <v/>
      </c>
      <c r="M96" s="35" t="str">
        <f t="shared" si="3"/>
        <v/>
      </c>
    </row>
    <row r="97" spans="2:13" ht="15.75" x14ac:dyDescent="0.4">
      <c r="B97" s="59"/>
      <c r="C97" s="3">
        <v>75</v>
      </c>
      <c r="D97" s="142"/>
      <c r="E97" s="69"/>
      <c r="F97" s="70"/>
      <c r="G97" s="70"/>
      <c r="H97" s="75"/>
      <c r="L97" s="35" t="str">
        <f t="shared" si="2"/>
        <v/>
      </c>
      <c r="M97" s="35" t="str">
        <f t="shared" si="3"/>
        <v/>
      </c>
    </row>
    <row r="98" spans="2:13" ht="15.75" x14ac:dyDescent="0.4">
      <c r="B98" s="59"/>
      <c r="C98" s="3">
        <v>76</v>
      </c>
      <c r="D98" s="142"/>
      <c r="E98" s="69"/>
      <c r="F98" s="70"/>
      <c r="G98" s="70"/>
      <c r="H98" s="75"/>
      <c r="L98" s="35" t="str">
        <f t="shared" si="2"/>
        <v/>
      </c>
      <c r="M98" s="35" t="str">
        <f t="shared" si="3"/>
        <v/>
      </c>
    </row>
    <row r="99" spans="2:13" ht="15.75" x14ac:dyDescent="0.4">
      <c r="B99" s="59"/>
      <c r="C99" s="3">
        <v>77</v>
      </c>
      <c r="D99" s="142"/>
      <c r="E99" s="69"/>
      <c r="F99" s="70"/>
      <c r="G99" s="70"/>
      <c r="H99" s="75"/>
      <c r="L99" s="35" t="str">
        <f t="shared" si="2"/>
        <v/>
      </c>
      <c r="M99" s="35" t="str">
        <f t="shared" si="3"/>
        <v/>
      </c>
    </row>
    <row r="100" spans="2:13" ht="15.75" x14ac:dyDescent="0.4">
      <c r="B100" s="59"/>
      <c r="C100" s="3">
        <v>78</v>
      </c>
      <c r="D100" s="142"/>
      <c r="E100" s="69"/>
      <c r="F100" s="70"/>
      <c r="G100" s="70"/>
      <c r="H100" s="75"/>
      <c r="L100" s="35" t="str">
        <f t="shared" si="2"/>
        <v/>
      </c>
      <c r="M100" s="35" t="str">
        <f t="shared" si="3"/>
        <v/>
      </c>
    </row>
    <row r="101" spans="2:13" ht="15.75" x14ac:dyDescent="0.4">
      <c r="B101" s="59"/>
      <c r="C101" s="3">
        <v>79</v>
      </c>
      <c r="D101" s="142"/>
      <c r="E101" s="69"/>
      <c r="F101" s="70"/>
      <c r="G101" s="70"/>
      <c r="H101" s="75"/>
      <c r="L101" s="35" t="str">
        <f t="shared" si="2"/>
        <v/>
      </c>
      <c r="M101" s="35" t="str">
        <f t="shared" si="3"/>
        <v/>
      </c>
    </row>
    <row r="102" spans="2:13" ht="15.75" x14ac:dyDescent="0.4">
      <c r="B102" s="59"/>
      <c r="C102" s="3">
        <v>80</v>
      </c>
      <c r="D102" s="142"/>
      <c r="E102" s="69"/>
      <c r="F102" s="70"/>
      <c r="G102" s="70"/>
      <c r="H102" s="75"/>
      <c r="L102" s="35" t="str">
        <f t="shared" si="2"/>
        <v/>
      </c>
      <c r="M102" s="35" t="str">
        <f t="shared" si="3"/>
        <v/>
      </c>
    </row>
    <row r="103" spans="2:13" ht="15.75" x14ac:dyDescent="0.4">
      <c r="B103" s="59"/>
      <c r="C103" s="3">
        <v>81</v>
      </c>
      <c r="D103" s="142"/>
      <c r="E103" s="69"/>
      <c r="F103" s="70"/>
      <c r="G103" s="70"/>
      <c r="H103" s="75"/>
      <c r="L103" s="35" t="str">
        <f t="shared" si="2"/>
        <v/>
      </c>
      <c r="M103" s="35" t="str">
        <f t="shared" si="3"/>
        <v/>
      </c>
    </row>
    <row r="104" spans="2:13" ht="15.75" x14ac:dyDescent="0.4">
      <c r="B104" s="59"/>
      <c r="C104" s="3">
        <v>82</v>
      </c>
      <c r="D104" s="142"/>
      <c r="E104" s="69"/>
      <c r="F104" s="70"/>
      <c r="G104" s="70"/>
      <c r="H104" s="75"/>
      <c r="L104" s="35" t="str">
        <f t="shared" si="2"/>
        <v/>
      </c>
      <c r="M104" s="35" t="str">
        <f t="shared" si="3"/>
        <v/>
      </c>
    </row>
    <row r="105" spans="2:13" ht="15.75" x14ac:dyDescent="0.4">
      <c r="B105" s="59"/>
      <c r="C105" s="3">
        <v>83</v>
      </c>
      <c r="D105" s="142"/>
      <c r="E105" s="69"/>
      <c r="F105" s="70"/>
      <c r="G105" s="70"/>
      <c r="H105" s="75"/>
      <c r="L105" s="35" t="str">
        <f t="shared" si="2"/>
        <v/>
      </c>
      <c r="M105" s="35" t="str">
        <f t="shared" si="3"/>
        <v/>
      </c>
    </row>
    <row r="106" spans="2:13" ht="15.75" x14ac:dyDescent="0.4">
      <c r="B106" s="59"/>
      <c r="C106" s="3">
        <v>84</v>
      </c>
      <c r="D106" s="142"/>
      <c r="E106" s="69"/>
      <c r="F106" s="70"/>
      <c r="G106" s="70"/>
      <c r="H106" s="75"/>
      <c r="L106" s="35" t="str">
        <f t="shared" si="2"/>
        <v/>
      </c>
      <c r="M106" s="35" t="str">
        <f t="shared" si="3"/>
        <v/>
      </c>
    </row>
    <row r="107" spans="2:13" ht="15.75" x14ac:dyDescent="0.4">
      <c r="B107" s="59"/>
      <c r="C107" s="3">
        <v>85</v>
      </c>
      <c r="D107" s="142"/>
      <c r="E107" s="69"/>
      <c r="F107" s="70"/>
      <c r="G107" s="70"/>
      <c r="H107" s="75"/>
      <c r="L107" s="35" t="str">
        <f t="shared" si="2"/>
        <v/>
      </c>
      <c r="M107" s="35" t="str">
        <f t="shared" si="3"/>
        <v/>
      </c>
    </row>
    <row r="108" spans="2:13" ht="15.75" x14ac:dyDescent="0.4">
      <c r="B108" s="59"/>
      <c r="C108" s="3">
        <v>86</v>
      </c>
      <c r="D108" s="142"/>
      <c r="E108" s="69"/>
      <c r="F108" s="70"/>
      <c r="G108" s="70"/>
      <c r="H108" s="75"/>
      <c r="L108" s="35" t="str">
        <f t="shared" si="2"/>
        <v/>
      </c>
      <c r="M108" s="35" t="str">
        <f t="shared" si="3"/>
        <v/>
      </c>
    </row>
    <row r="109" spans="2:13" ht="15.75" x14ac:dyDescent="0.4">
      <c r="B109" s="59"/>
      <c r="C109" s="3">
        <v>87</v>
      </c>
      <c r="D109" s="142"/>
      <c r="E109" s="69"/>
      <c r="F109" s="70"/>
      <c r="G109" s="70"/>
      <c r="H109" s="75"/>
      <c r="L109" s="35" t="str">
        <f t="shared" si="2"/>
        <v/>
      </c>
      <c r="M109" s="35" t="str">
        <f t="shared" si="3"/>
        <v/>
      </c>
    </row>
    <row r="110" spans="2:13" ht="15.75" x14ac:dyDescent="0.4">
      <c r="B110" s="59"/>
      <c r="C110" s="3">
        <v>88</v>
      </c>
      <c r="D110" s="142"/>
      <c r="E110" s="69"/>
      <c r="F110" s="70"/>
      <c r="G110" s="70"/>
      <c r="H110" s="75"/>
      <c r="L110" s="35" t="str">
        <f t="shared" si="2"/>
        <v/>
      </c>
      <c r="M110" s="35" t="str">
        <f t="shared" si="3"/>
        <v/>
      </c>
    </row>
    <row r="111" spans="2:13" ht="15.75" x14ac:dyDescent="0.4">
      <c r="B111" s="59"/>
      <c r="C111" s="3">
        <v>89</v>
      </c>
      <c r="D111" s="142"/>
      <c r="E111" s="69"/>
      <c r="F111" s="70"/>
      <c r="G111" s="70"/>
      <c r="H111" s="75"/>
      <c r="L111" s="35" t="str">
        <f t="shared" si="2"/>
        <v/>
      </c>
      <c r="M111" s="35" t="str">
        <f t="shared" si="3"/>
        <v/>
      </c>
    </row>
    <row r="112" spans="2:13" ht="15.75" x14ac:dyDescent="0.4">
      <c r="B112" s="59"/>
      <c r="C112" s="3">
        <v>90</v>
      </c>
      <c r="D112" s="142"/>
      <c r="E112" s="69"/>
      <c r="F112" s="70"/>
      <c r="G112" s="70"/>
      <c r="H112" s="75"/>
      <c r="L112" s="35" t="str">
        <f t="shared" si="2"/>
        <v/>
      </c>
      <c r="M112" s="35" t="str">
        <f t="shared" si="3"/>
        <v/>
      </c>
    </row>
    <row r="113" spans="2:13" ht="15.75" x14ac:dyDescent="0.4">
      <c r="B113" s="59"/>
      <c r="C113" s="3">
        <v>91</v>
      </c>
      <c r="D113" s="142"/>
      <c r="E113" s="69"/>
      <c r="F113" s="70"/>
      <c r="G113" s="70"/>
      <c r="H113" s="75"/>
      <c r="L113" s="35" t="str">
        <f t="shared" si="2"/>
        <v/>
      </c>
      <c r="M113" s="35" t="str">
        <f t="shared" si="3"/>
        <v/>
      </c>
    </row>
    <row r="114" spans="2:13" ht="15.75" x14ac:dyDescent="0.4">
      <c r="B114" s="59"/>
      <c r="C114" s="3">
        <v>92</v>
      </c>
      <c r="D114" s="142"/>
      <c r="E114" s="69"/>
      <c r="F114" s="70"/>
      <c r="G114" s="70"/>
      <c r="H114" s="75"/>
      <c r="L114" s="35" t="str">
        <f t="shared" si="2"/>
        <v/>
      </c>
      <c r="M114" s="35" t="str">
        <f t="shared" si="3"/>
        <v/>
      </c>
    </row>
    <row r="115" spans="2:13" ht="15.75" x14ac:dyDescent="0.4">
      <c r="B115" s="59"/>
      <c r="C115" s="3">
        <v>93</v>
      </c>
      <c r="D115" s="142"/>
      <c r="E115" s="69"/>
      <c r="F115" s="70"/>
      <c r="G115" s="70"/>
      <c r="H115" s="75"/>
      <c r="L115" s="35" t="str">
        <f t="shared" si="2"/>
        <v/>
      </c>
      <c r="M115" s="35" t="str">
        <f t="shared" si="3"/>
        <v/>
      </c>
    </row>
    <row r="116" spans="2:13" ht="15.75" x14ac:dyDescent="0.4">
      <c r="B116" s="59"/>
      <c r="C116" s="3">
        <v>94</v>
      </c>
      <c r="D116" s="142"/>
      <c r="E116" s="69"/>
      <c r="F116" s="70"/>
      <c r="G116" s="70"/>
      <c r="H116" s="75"/>
      <c r="L116" s="35" t="str">
        <f t="shared" si="2"/>
        <v/>
      </c>
      <c r="M116" s="35" t="str">
        <f t="shared" si="3"/>
        <v/>
      </c>
    </row>
    <row r="117" spans="2:13" ht="15.75" x14ac:dyDescent="0.4">
      <c r="B117" s="59"/>
      <c r="C117" s="3">
        <v>95</v>
      </c>
      <c r="D117" s="142"/>
      <c r="E117" s="69"/>
      <c r="F117" s="70"/>
      <c r="G117" s="70"/>
      <c r="H117" s="75"/>
      <c r="L117" s="35" t="str">
        <f t="shared" si="2"/>
        <v/>
      </c>
      <c r="M117" s="35" t="str">
        <f t="shared" si="3"/>
        <v/>
      </c>
    </row>
    <row r="118" spans="2:13" ht="15.75" x14ac:dyDescent="0.4">
      <c r="B118" s="59"/>
      <c r="C118" s="3">
        <v>96</v>
      </c>
      <c r="D118" s="142"/>
      <c r="E118" s="69"/>
      <c r="F118" s="70"/>
      <c r="G118" s="70"/>
      <c r="H118" s="75"/>
      <c r="L118" s="35" t="str">
        <f t="shared" si="2"/>
        <v/>
      </c>
      <c r="M118" s="35" t="str">
        <f t="shared" si="3"/>
        <v/>
      </c>
    </row>
    <row r="119" spans="2:13" ht="15.75" x14ac:dyDescent="0.4">
      <c r="B119" s="59"/>
      <c r="C119" s="3">
        <v>97</v>
      </c>
      <c r="D119" s="142"/>
      <c r="E119" s="69"/>
      <c r="F119" s="70"/>
      <c r="G119" s="70"/>
      <c r="H119" s="75"/>
      <c r="L119" s="35" t="str">
        <f t="shared" si="2"/>
        <v/>
      </c>
      <c r="M119" s="35" t="str">
        <f t="shared" si="3"/>
        <v/>
      </c>
    </row>
    <row r="120" spans="2:13" ht="15.75" x14ac:dyDescent="0.4">
      <c r="B120" s="59"/>
      <c r="C120" s="3">
        <v>98</v>
      </c>
      <c r="D120" s="142"/>
      <c r="E120" s="69"/>
      <c r="F120" s="70"/>
      <c r="G120" s="70"/>
      <c r="H120" s="75"/>
      <c r="L120" s="35" t="str">
        <f t="shared" si="2"/>
        <v/>
      </c>
      <c r="M120" s="35" t="str">
        <f t="shared" si="3"/>
        <v/>
      </c>
    </row>
    <row r="121" spans="2:13" ht="15.75" x14ac:dyDescent="0.4">
      <c r="B121" s="59"/>
      <c r="C121" s="3">
        <v>99</v>
      </c>
      <c r="D121" s="142"/>
      <c r="E121" s="69"/>
      <c r="F121" s="70"/>
      <c r="G121" s="70"/>
      <c r="H121" s="75"/>
      <c r="L121" s="35" t="str">
        <f t="shared" si="2"/>
        <v/>
      </c>
      <c r="M121" s="35" t="str">
        <f t="shared" si="3"/>
        <v/>
      </c>
    </row>
    <row r="122" spans="2:13" ht="15.75" x14ac:dyDescent="0.4">
      <c r="B122" s="59"/>
      <c r="C122" s="3">
        <v>100</v>
      </c>
      <c r="D122" s="142"/>
      <c r="E122" s="69"/>
      <c r="F122" s="70"/>
      <c r="G122" s="70"/>
      <c r="H122" s="75"/>
      <c r="L122" s="35" t="str">
        <f t="shared" si="2"/>
        <v/>
      </c>
      <c r="M122" s="35" t="str">
        <f t="shared" si="3"/>
        <v/>
      </c>
    </row>
    <row r="123" spans="2:13" ht="15.75" x14ac:dyDescent="0.4">
      <c r="B123" s="59"/>
      <c r="C123" s="3">
        <v>101</v>
      </c>
      <c r="D123" s="142"/>
      <c r="E123" s="69"/>
      <c r="F123" s="70"/>
      <c r="G123" s="70"/>
      <c r="H123" s="75"/>
      <c r="L123" s="35" t="str">
        <f t="shared" si="2"/>
        <v/>
      </c>
      <c r="M123" s="35" t="str">
        <f t="shared" si="3"/>
        <v/>
      </c>
    </row>
    <row r="124" spans="2:13" ht="15.75" x14ac:dyDescent="0.4">
      <c r="B124" s="59"/>
      <c r="C124" s="3">
        <v>102</v>
      </c>
      <c r="D124" s="142"/>
      <c r="E124" s="69"/>
      <c r="F124" s="70"/>
      <c r="G124" s="70"/>
      <c r="H124" s="75"/>
      <c r="L124" s="35" t="str">
        <f t="shared" si="2"/>
        <v/>
      </c>
      <c r="M124" s="35" t="str">
        <f t="shared" si="3"/>
        <v/>
      </c>
    </row>
    <row r="125" spans="2:13" ht="15.75" x14ac:dyDescent="0.4">
      <c r="B125" s="59"/>
      <c r="C125" s="3">
        <v>103</v>
      </c>
      <c r="D125" s="142"/>
      <c r="E125" s="69"/>
      <c r="F125" s="70"/>
      <c r="G125" s="70"/>
      <c r="H125" s="75"/>
      <c r="L125" s="35" t="str">
        <f t="shared" si="2"/>
        <v/>
      </c>
      <c r="M125" s="35" t="str">
        <f t="shared" si="3"/>
        <v/>
      </c>
    </row>
    <row r="126" spans="2:13" ht="15.75" x14ac:dyDescent="0.4">
      <c r="B126" s="59"/>
      <c r="C126" s="3">
        <v>104</v>
      </c>
      <c r="D126" s="142"/>
      <c r="E126" s="69"/>
      <c r="F126" s="70"/>
      <c r="G126" s="70"/>
      <c r="H126" s="75"/>
      <c r="L126" s="35" t="str">
        <f t="shared" si="2"/>
        <v/>
      </c>
      <c r="M126" s="35" t="str">
        <f t="shared" si="3"/>
        <v/>
      </c>
    </row>
    <row r="127" spans="2:13" ht="15.75" x14ac:dyDescent="0.4">
      <c r="B127" s="59"/>
      <c r="C127" s="3">
        <v>105</v>
      </c>
      <c r="D127" s="142"/>
      <c r="E127" s="69"/>
      <c r="F127" s="70"/>
      <c r="G127" s="70"/>
      <c r="H127" s="75"/>
      <c r="L127" s="35" t="str">
        <f t="shared" si="2"/>
        <v/>
      </c>
      <c r="M127" s="35" t="str">
        <f t="shared" si="3"/>
        <v/>
      </c>
    </row>
    <row r="128" spans="2:13" ht="15.75" x14ac:dyDescent="0.4">
      <c r="B128" s="59"/>
      <c r="C128" s="3">
        <v>106</v>
      </c>
      <c r="D128" s="142"/>
      <c r="E128" s="69"/>
      <c r="F128" s="70"/>
      <c r="G128" s="70"/>
      <c r="H128" s="75"/>
      <c r="L128" s="35" t="str">
        <f t="shared" si="2"/>
        <v/>
      </c>
      <c r="M128" s="35" t="str">
        <f t="shared" si="3"/>
        <v/>
      </c>
    </row>
    <row r="129" spans="2:13" ht="15.75" x14ac:dyDescent="0.4">
      <c r="B129" s="59"/>
      <c r="C129" s="3">
        <v>107</v>
      </c>
      <c r="D129" s="142"/>
      <c r="E129" s="69"/>
      <c r="F129" s="70"/>
      <c r="G129" s="70"/>
      <c r="H129" s="75"/>
      <c r="L129" s="35" t="str">
        <f t="shared" si="2"/>
        <v/>
      </c>
      <c r="M129" s="35" t="str">
        <f t="shared" si="3"/>
        <v/>
      </c>
    </row>
    <row r="130" spans="2:13" ht="15.75" x14ac:dyDescent="0.4">
      <c r="B130" s="59"/>
      <c r="C130" s="3">
        <v>108</v>
      </c>
      <c r="D130" s="142"/>
      <c r="E130" s="69"/>
      <c r="F130" s="70"/>
      <c r="G130" s="70"/>
      <c r="H130" s="75"/>
      <c r="L130" s="35" t="str">
        <f t="shared" si="2"/>
        <v/>
      </c>
      <c r="M130" s="35" t="str">
        <f t="shared" si="3"/>
        <v/>
      </c>
    </row>
    <row r="131" spans="2:13" ht="15.75" x14ac:dyDescent="0.4">
      <c r="B131" s="59"/>
      <c r="C131" s="3">
        <v>109</v>
      </c>
      <c r="D131" s="142"/>
      <c r="E131" s="69"/>
      <c r="F131" s="70"/>
      <c r="G131" s="70"/>
      <c r="H131" s="75"/>
      <c r="L131" s="35" t="str">
        <f t="shared" si="2"/>
        <v/>
      </c>
      <c r="M131" s="35" t="str">
        <f t="shared" si="3"/>
        <v/>
      </c>
    </row>
    <row r="132" spans="2:13" ht="15.75" x14ac:dyDescent="0.4">
      <c r="B132" s="59"/>
      <c r="C132" s="3">
        <v>110</v>
      </c>
      <c r="D132" s="142"/>
      <c r="E132" s="69"/>
      <c r="F132" s="70"/>
      <c r="G132" s="70"/>
      <c r="H132" s="75"/>
      <c r="L132" s="35" t="str">
        <f t="shared" si="2"/>
        <v/>
      </c>
      <c r="M132" s="35" t="str">
        <f t="shared" si="3"/>
        <v/>
      </c>
    </row>
    <row r="133" spans="2:13" ht="15.75" x14ac:dyDescent="0.4">
      <c r="B133" s="59"/>
      <c r="C133" s="3">
        <v>111</v>
      </c>
      <c r="D133" s="142"/>
      <c r="E133" s="69"/>
      <c r="F133" s="70"/>
      <c r="G133" s="70"/>
      <c r="H133" s="75"/>
      <c r="L133" s="35" t="str">
        <f t="shared" si="2"/>
        <v/>
      </c>
      <c r="M133" s="35" t="str">
        <f t="shared" si="3"/>
        <v/>
      </c>
    </row>
    <row r="134" spans="2:13" ht="15.75" x14ac:dyDescent="0.4">
      <c r="B134" s="59"/>
      <c r="C134" s="3">
        <v>112</v>
      </c>
      <c r="D134" s="142"/>
      <c r="E134" s="69"/>
      <c r="F134" s="70"/>
      <c r="G134" s="70"/>
      <c r="H134" s="75"/>
      <c r="L134" s="35" t="str">
        <f t="shared" si="2"/>
        <v/>
      </c>
      <c r="M134" s="35" t="str">
        <f t="shared" si="3"/>
        <v/>
      </c>
    </row>
    <row r="135" spans="2:13" ht="15.75" x14ac:dyDescent="0.4">
      <c r="B135" s="59"/>
      <c r="C135" s="3">
        <v>113</v>
      </c>
      <c r="D135" s="142"/>
      <c r="E135" s="69"/>
      <c r="F135" s="70"/>
      <c r="G135" s="70"/>
      <c r="H135" s="75"/>
      <c r="L135" s="35" t="str">
        <f t="shared" si="2"/>
        <v/>
      </c>
      <c r="M135" s="35" t="str">
        <f t="shared" si="3"/>
        <v/>
      </c>
    </row>
    <row r="136" spans="2:13" ht="15.75" x14ac:dyDescent="0.4">
      <c r="B136" s="59"/>
      <c r="C136" s="3">
        <v>114</v>
      </c>
      <c r="D136" s="142"/>
      <c r="E136" s="69"/>
      <c r="F136" s="70"/>
      <c r="G136" s="70"/>
      <c r="H136" s="75"/>
      <c r="L136" s="35" t="str">
        <f t="shared" si="2"/>
        <v/>
      </c>
      <c r="M136" s="35" t="str">
        <f t="shared" si="3"/>
        <v/>
      </c>
    </row>
    <row r="137" spans="2:13" ht="15.75" x14ac:dyDescent="0.4">
      <c r="B137" s="59"/>
      <c r="C137" s="3">
        <v>115</v>
      </c>
      <c r="D137" s="142"/>
      <c r="E137" s="69"/>
      <c r="F137" s="70"/>
      <c r="G137" s="70"/>
      <c r="H137" s="75"/>
      <c r="L137" s="35" t="str">
        <f t="shared" si="2"/>
        <v/>
      </c>
      <c r="M137" s="35" t="str">
        <f t="shared" si="3"/>
        <v/>
      </c>
    </row>
    <row r="138" spans="2:13" ht="15.75" x14ac:dyDescent="0.4">
      <c r="B138" s="59"/>
      <c r="C138" s="3">
        <v>116</v>
      </c>
      <c r="D138" s="142"/>
      <c r="E138" s="69"/>
      <c r="F138" s="70"/>
      <c r="G138" s="70"/>
      <c r="H138" s="75"/>
      <c r="L138" s="35" t="str">
        <f t="shared" si="2"/>
        <v/>
      </c>
      <c r="M138" s="35" t="str">
        <f t="shared" si="3"/>
        <v/>
      </c>
    </row>
    <row r="139" spans="2:13" ht="15.75" x14ac:dyDescent="0.4">
      <c r="B139" s="59"/>
      <c r="C139" s="3">
        <v>117</v>
      </c>
      <c r="D139" s="142"/>
      <c r="E139" s="69"/>
      <c r="F139" s="70"/>
      <c r="G139" s="70"/>
      <c r="H139" s="75"/>
      <c r="L139" s="35" t="str">
        <f t="shared" si="2"/>
        <v/>
      </c>
      <c r="M139" s="35" t="str">
        <f t="shared" si="3"/>
        <v/>
      </c>
    </row>
    <row r="140" spans="2:13" ht="15.75" x14ac:dyDescent="0.4">
      <c r="B140" s="59"/>
      <c r="C140" s="3">
        <v>118</v>
      </c>
      <c r="D140" s="142"/>
      <c r="E140" s="69"/>
      <c r="F140" s="70"/>
      <c r="G140" s="70"/>
      <c r="H140" s="75"/>
      <c r="L140" s="35" t="str">
        <f t="shared" si="2"/>
        <v/>
      </c>
      <c r="M140" s="35" t="str">
        <f t="shared" si="3"/>
        <v/>
      </c>
    </row>
    <row r="141" spans="2:13" ht="15.75" x14ac:dyDescent="0.4">
      <c r="B141" s="59"/>
      <c r="C141" s="3">
        <v>119</v>
      </c>
      <c r="D141" s="142"/>
      <c r="E141" s="69"/>
      <c r="F141" s="70"/>
      <c r="G141" s="70"/>
      <c r="H141" s="75"/>
      <c r="L141" s="35" t="str">
        <f t="shared" si="2"/>
        <v/>
      </c>
      <c r="M141" s="35" t="str">
        <f t="shared" si="3"/>
        <v/>
      </c>
    </row>
    <row r="142" spans="2:13" ht="15.75" x14ac:dyDescent="0.4">
      <c r="B142" s="59"/>
      <c r="C142" s="3">
        <v>120</v>
      </c>
      <c r="D142" s="142"/>
      <c r="E142" s="69"/>
      <c r="F142" s="70"/>
      <c r="G142" s="70"/>
      <c r="H142" s="75"/>
      <c r="L142" s="35" t="str">
        <f t="shared" si="2"/>
        <v/>
      </c>
      <c r="M142" s="35" t="str">
        <f t="shared" si="3"/>
        <v/>
      </c>
    </row>
    <row r="143" spans="2:13" ht="15.75" x14ac:dyDescent="0.4">
      <c r="B143" s="59"/>
      <c r="C143" s="3">
        <v>121</v>
      </c>
      <c r="D143" s="142"/>
      <c r="E143" s="69"/>
      <c r="F143" s="70"/>
      <c r="G143" s="70"/>
      <c r="H143" s="75"/>
      <c r="L143" s="35" t="str">
        <f t="shared" si="2"/>
        <v/>
      </c>
      <c r="M143" s="35" t="str">
        <f t="shared" si="3"/>
        <v/>
      </c>
    </row>
    <row r="144" spans="2:13" ht="15.75" x14ac:dyDescent="0.4">
      <c r="B144" s="59"/>
      <c r="C144" s="3">
        <v>122</v>
      </c>
      <c r="D144" s="142"/>
      <c r="E144" s="69"/>
      <c r="F144" s="70"/>
      <c r="G144" s="70"/>
      <c r="H144" s="75"/>
      <c r="L144" s="35" t="str">
        <f t="shared" si="2"/>
        <v/>
      </c>
      <c r="M144" s="35" t="str">
        <f t="shared" si="3"/>
        <v/>
      </c>
    </row>
    <row r="145" spans="2:13" ht="15.75" x14ac:dyDescent="0.4">
      <c r="B145" s="59"/>
      <c r="C145" s="3">
        <v>123</v>
      </c>
      <c r="D145" s="142"/>
      <c r="E145" s="69"/>
      <c r="F145" s="70"/>
      <c r="G145" s="70"/>
      <c r="H145" s="75"/>
      <c r="L145" s="35" t="str">
        <f t="shared" si="2"/>
        <v/>
      </c>
      <c r="M145" s="35" t="str">
        <f t="shared" si="3"/>
        <v/>
      </c>
    </row>
    <row r="146" spans="2:13" ht="15.75" x14ac:dyDescent="0.4">
      <c r="B146" s="59"/>
      <c r="C146" s="3">
        <v>124</v>
      </c>
      <c r="D146" s="142"/>
      <c r="E146" s="69"/>
      <c r="F146" s="70"/>
      <c r="G146" s="70"/>
      <c r="H146" s="75"/>
      <c r="L146" s="35" t="str">
        <f t="shared" si="2"/>
        <v/>
      </c>
      <c r="M146" s="35" t="str">
        <f t="shared" si="3"/>
        <v/>
      </c>
    </row>
    <row r="147" spans="2:13" ht="15.75" x14ac:dyDescent="0.4">
      <c r="B147" s="59"/>
      <c r="C147" s="3">
        <v>125</v>
      </c>
      <c r="D147" s="142"/>
      <c r="E147" s="69"/>
      <c r="F147" s="70"/>
      <c r="G147" s="70"/>
      <c r="H147" s="75"/>
      <c r="L147" s="35" t="str">
        <f t="shared" si="2"/>
        <v/>
      </c>
      <c r="M147" s="35" t="str">
        <f t="shared" si="3"/>
        <v/>
      </c>
    </row>
    <row r="148" spans="2:13" ht="15.75" x14ac:dyDescent="0.4">
      <c r="B148" s="59"/>
      <c r="C148" s="3">
        <v>126</v>
      </c>
      <c r="D148" s="142"/>
      <c r="E148" s="69"/>
      <c r="F148" s="70"/>
      <c r="G148" s="70"/>
      <c r="H148" s="75"/>
      <c r="L148" s="35" t="str">
        <f t="shared" si="2"/>
        <v/>
      </c>
      <c r="M148" s="35" t="str">
        <f t="shared" si="3"/>
        <v/>
      </c>
    </row>
    <row r="149" spans="2:13" ht="15.75" x14ac:dyDescent="0.4">
      <c r="B149" s="59"/>
      <c r="C149" s="3">
        <v>127</v>
      </c>
      <c r="D149" s="142"/>
      <c r="E149" s="69"/>
      <c r="F149" s="70"/>
      <c r="G149" s="70"/>
      <c r="H149" s="75"/>
      <c r="L149" s="35" t="str">
        <f t="shared" si="2"/>
        <v/>
      </c>
      <c r="M149" s="35" t="str">
        <f t="shared" si="3"/>
        <v/>
      </c>
    </row>
    <row r="150" spans="2:13" ht="15.75" x14ac:dyDescent="0.4">
      <c r="B150" s="59"/>
      <c r="C150" s="3">
        <v>128</v>
      </c>
      <c r="D150" s="142"/>
      <c r="E150" s="69"/>
      <c r="F150" s="70"/>
      <c r="G150" s="70"/>
      <c r="H150" s="75"/>
      <c r="L150" s="35" t="str">
        <f t="shared" si="2"/>
        <v/>
      </c>
      <c r="M150" s="35" t="str">
        <f t="shared" si="3"/>
        <v/>
      </c>
    </row>
    <row r="151" spans="2:13" ht="15.75" x14ac:dyDescent="0.4">
      <c r="B151" s="59"/>
      <c r="C151" s="3">
        <v>129</v>
      </c>
      <c r="D151" s="142"/>
      <c r="E151" s="69"/>
      <c r="F151" s="70"/>
      <c r="G151" s="70"/>
      <c r="H151" s="75"/>
      <c r="L151" s="35" t="str">
        <f t="shared" si="2"/>
        <v/>
      </c>
      <c r="M151" s="35" t="str">
        <f t="shared" si="3"/>
        <v/>
      </c>
    </row>
    <row r="152" spans="2:13" ht="15.75" x14ac:dyDescent="0.4">
      <c r="B152" s="59"/>
      <c r="C152" s="3">
        <v>130</v>
      </c>
      <c r="D152" s="142"/>
      <c r="E152" s="69"/>
      <c r="F152" s="70"/>
      <c r="G152" s="70"/>
      <c r="H152" s="75"/>
      <c r="L152" s="35" t="str">
        <f t="shared" ref="L152:L215" si="4">IF(D152="","",IF(COUNTIF(D152, $K$24&amp;"*")&gt;0,SUBSTITUTE(D152,$K$24,""),D152))</f>
        <v/>
      </c>
      <c r="M152" s="35" t="str">
        <f t="shared" ref="M152:M215" si="5">IF(L152="","",IF(ROW()=$K$25,L152,L152&amp;","))</f>
        <v/>
      </c>
    </row>
    <row r="153" spans="2:13" ht="15.75" x14ac:dyDescent="0.4">
      <c r="B153" s="59"/>
      <c r="C153" s="3">
        <v>131</v>
      </c>
      <c r="D153" s="142"/>
      <c r="E153" s="69"/>
      <c r="F153" s="70"/>
      <c r="G153" s="70"/>
      <c r="H153" s="75"/>
      <c r="L153" s="35" t="str">
        <f t="shared" si="4"/>
        <v/>
      </c>
      <c r="M153" s="35" t="str">
        <f t="shared" si="5"/>
        <v/>
      </c>
    </row>
    <row r="154" spans="2:13" ht="15.75" x14ac:dyDescent="0.4">
      <c r="B154" s="59"/>
      <c r="C154" s="3">
        <v>132</v>
      </c>
      <c r="D154" s="142"/>
      <c r="E154" s="69"/>
      <c r="F154" s="70"/>
      <c r="G154" s="70"/>
      <c r="H154" s="75"/>
      <c r="L154" s="35" t="str">
        <f t="shared" si="4"/>
        <v/>
      </c>
      <c r="M154" s="35" t="str">
        <f t="shared" si="5"/>
        <v/>
      </c>
    </row>
    <row r="155" spans="2:13" ht="15.75" x14ac:dyDescent="0.4">
      <c r="B155" s="59"/>
      <c r="C155" s="3">
        <v>133</v>
      </c>
      <c r="D155" s="142"/>
      <c r="E155" s="69"/>
      <c r="F155" s="70"/>
      <c r="G155" s="70"/>
      <c r="H155" s="75"/>
      <c r="L155" s="35" t="str">
        <f t="shared" si="4"/>
        <v/>
      </c>
      <c r="M155" s="35" t="str">
        <f t="shared" si="5"/>
        <v/>
      </c>
    </row>
    <row r="156" spans="2:13" ht="15.75" x14ac:dyDescent="0.4">
      <c r="B156" s="59"/>
      <c r="C156" s="3">
        <v>134</v>
      </c>
      <c r="D156" s="142"/>
      <c r="E156" s="69"/>
      <c r="F156" s="70"/>
      <c r="G156" s="70"/>
      <c r="H156" s="75"/>
      <c r="L156" s="35" t="str">
        <f t="shared" si="4"/>
        <v/>
      </c>
      <c r="M156" s="35" t="str">
        <f t="shared" si="5"/>
        <v/>
      </c>
    </row>
    <row r="157" spans="2:13" ht="15.75" x14ac:dyDescent="0.4">
      <c r="B157" s="59"/>
      <c r="C157" s="3">
        <v>135</v>
      </c>
      <c r="D157" s="142"/>
      <c r="E157" s="69"/>
      <c r="F157" s="70"/>
      <c r="G157" s="70"/>
      <c r="H157" s="75"/>
      <c r="L157" s="35" t="str">
        <f t="shared" si="4"/>
        <v/>
      </c>
      <c r="M157" s="35" t="str">
        <f t="shared" si="5"/>
        <v/>
      </c>
    </row>
    <row r="158" spans="2:13" ht="15.75" x14ac:dyDescent="0.4">
      <c r="B158" s="59"/>
      <c r="C158" s="3">
        <v>136</v>
      </c>
      <c r="D158" s="142"/>
      <c r="E158" s="69"/>
      <c r="F158" s="70"/>
      <c r="G158" s="70"/>
      <c r="H158" s="75"/>
      <c r="L158" s="35" t="str">
        <f t="shared" si="4"/>
        <v/>
      </c>
      <c r="M158" s="35" t="str">
        <f t="shared" si="5"/>
        <v/>
      </c>
    </row>
    <row r="159" spans="2:13" ht="15.75" x14ac:dyDescent="0.4">
      <c r="B159" s="59"/>
      <c r="C159" s="3">
        <v>137</v>
      </c>
      <c r="D159" s="142"/>
      <c r="E159" s="69"/>
      <c r="F159" s="70"/>
      <c r="G159" s="70"/>
      <c r="H159" s="75"/>
      <c r="L159" s="35" t="str">
        <f t="shared" si="4"/>
        <v/>
      </c>
      <c r="M159" s="35" t="str">
        <f t="shared" si="5"/>
        <v/>
      </c>
    </row>
    <row r="160" spans="2:13" ht="15.75" x14ac:dyDescent="0.4">
      <c r="B160" s="59"/>
      <c r="C160" s="3">
        <v>138</v>
      </c>
      <c r="D160" s="142"/>
      <c r="E160" s="69"/>
      <c r="F160" s="70"/>
      <c r="G160" s="70"/>
      <c r="H160" s="75"/>
      <c r="L160" s="35" t="str">
        <f t="shared" si="4"/>
        <v/>
      </c>
      <c r="M160" s="35" t="str">
        <f t="shared" si="5"/>
        <v/>
      </c>
    </row>
    <row r="161" spans="2:13" ht="15.75" x14ac:dyDescent="0.4">
      <c r="B161" s="59"/>
      <c r="C161" s="3">
        <v>139</v>
      </c>
      <c r="D161" s="142"/>
      <c r="E161" s="69"/>
      <c r="F161" s="70"/>
      <c r="G161" s="70"/>
      <c r="H161" s="75"/>
      <c r="L161" s="35" t="str">
        <f t="shared" si="4"/>
        <v/>
      </c>
      <c r="M161" s="35" t="str">
        <f t="shared" si="5"/>
        <v/>
      </c>
    </row>
    <row r="162" spans="2:13" ht="15.75" x14ac:dyDescent="0.4">
      <c r="B162" s="59"/>
      <c r="C162" s="3">
        <v>140</v>
      </c>
      <c r="D162" s="142"/>
      <c r="E162" s="69"/>
      <c r="F162" s="70"/>
      <c r="G162" s="70"/>
      <c r="H162" s="75"/>
      <c r="L162" s="35" t="str">
        <f t="shared" si="4"/>
        <v/>
      </c>
      <c r="M162" s="35" t="str">
        <f t="shared" si="5"/>
        <v/>
      </c>
    </row>
    <row r="163" spans="2:13" ht="15.75" x14ac:dyDescent="0.4">
      <c r="B163" s="59"/>
      <c r="C163" s="3">
        <v>141</v>
      </c>
      <c r="D163" s="142"/>
      <c r="E163" s="69"/>
      <c r="F163" s="70"/>
      <c r="G163" s="70"/>
      <c r="H163" s="75"/>
      <c r="L163" s="35" t="str">
        <f t="shared" si="4"/>
        <v/>
      </c>
      <c r="M163" s="35" t="str">
        <f t="shared" si="5"/>
        <v/>
      </c>
    </row>
    <row r="164" spans="2:13" ht="15.75" x14ac:dyDescent="0.4">
      <c r="B164" s="59"/>
      <c r="C164" s="3">
        <v>142</v>
      </c>
      <c r="D164" s="142"/>
      <c r="E164" s="69"/>
      <c r="F164" s="70"/>
      <c r="G164" s="70"/>
      <c r="H164" s="75"/>
      <c r="L164" s="35" t="str">
        <f t="shared" si="4"/>
        <v/>
      </c>
      <c r="M164" s="35" t="str">
        <f t="shared" si="5"/>
        <v/>
      </c>
    </row>
    <row r="165" spans="2:13" ht="15.75" x14ac:dyDescent="0.4">
      <c r="B165" s="59"/>
      <c r="C165" s="3">
        <v>143</v>
      </c>
      <c r="D165" s="142"/>
      <c r="E165" s="69"/>
      <c r="F165" s="70"/>
      <c r="G165" s="70"/>
      <c r="H165" s="75"/>
      <c r="L165" s="35" t="str">
        <f t="shared" si="4"/>
        <v/>
      </c>
      <c r="M165" s="35" t="str">
        <f t="shared" si="5"/>
        <v/>
      </c>
    </row>
    <row r="166" spans="2:13" ht="15.75" x14ac:dyDescent="0.4">
      <c r="B166" s="59"/>
      <c r="C166" s="3">
        <v>144</v>
      </c>
      <c r="D166" s="142"/>
      <c r="E166" s="69"/>
      <c r="F166" s="70"/>
      <c r="G166" s="70"/>
      <c r="H166" s="75"/>
      <c r="L166" s="35" t="str">
        <f t="shared" si="4"/>
        <v/>
      </c>
      <c r="M166" s="35" t="str">
        <f t="shared" si="5"/>
        <v/>
      </c>
    </row>
    <row r="167" spans="2:13" ht="15.75" x14ac:dyDescent="0.4">
      <c r="B167" s="59"/>
      <c r="C167" s="3">
        <v>145</v>
      </c>
      <c r="D167" s="142"/>
      <c r="E167" s="69"/>
      <c r="F167" s="70"/>
      <c r="G167" s="70"/>
      <c r="H167" s="75"/>
      <c r="L167" s="35" t="str">
        <f t="shared" si="4"/>
        <v/>
      </c>
      <c r="M167" s="35" t="str">
        <f t="shared" si="5"/>
        <v/>
      </c>
    </row>
    <row r="168" spans="2:13" ht="15.75" x14ac:dyDescent="0.4">
      <c r="B168" s="59"/>
      <c r="C168" s="3">
        <v>146</v>
      </c>
      <c r="D168" s="142"/>
      <c r="E168" s="69"/>
      <c r="F168" s="70"/>
      <c r="G168" s="70"/>
      <c r="H168" s="75"/>
      <c r="L168" s="35" t="str">
        <f t="shared" si="4"/>
        <v/>
      </c>
      <c r="M168" s="35" t="str">
        <f t="shared" si="5"/>
        <v/>
      </c>
    </row>
    <row r="169" spans="2:13" ht="15.75" x14ac:dyDescent="0.4">
      <c r="B169" s="59"/>
      <c r="C169" s="3">
        <v>147</v>
      </c>
      <c r="D169" s="142"/>
      <c r="E169" s="69"/>
      <c r="F169" s="70"/>
      <c r="G169" s="70"/>
      <c r="H169" s="75"/>
      <c r="L169" s="35" t="str">
        <f t="shared" si="4"/>
        <v/>
      </c>
      <c r="M169" s="35" t="str">
        <f t="shared" si="5"/>
        <v/>
      </c>
    </row>
    <row r="170" spans="2:13" ht="15.75" x14ac:dyDescent="0.4">
      <c r="B170" s="59"/>
      <c r="C170" s="3">
        <v>148</v>
      </c>
      <c r="D170" s="142"/>
      <c r="E170" s="69"/>
      <c r="F170" s="70"/>
      <c r="G170" s="70"/>
      <c r="H170" s="75"/>
      <c r="L170" s="35" t="str">
        <f t="shared" si="4"/>
        <v/>
      </c>
      <c r="M170" s="35" t="str">
        <f t="shared" si="5"/>
        <v/>
      </c>
    </row>
    <row r="171" spans="2:13" ht="15.75" x14ac:dyDescent="0.4">
      <c r="B171" s="59"/>
      <c r="C171" s="3">
        <v>149</v>
      </c>
      <c r="D171" s="142"/>
      <c r="E171" s="69"/>
      <c r="F171" s="70"/>
      <c r="G171" s="70"/>
      <c r="H171" s="75"/>
      <c r="L171" s="35" t="str">
        <f t="shared" si="4"/>
        <v/>
      </c>
      <c r="M171" s="35" t="str">
        <f t="shared" si="5"/>
        <v/>
      </c>
    </row>
    <row r="172" spans="2:13" ht="15.75" x14ac:dyDescent="0.4">
      <c r="B172" s="59"/>
      <c r="C172" s="3">
        <v>150</v>
      </c>
      <c r="D172" s="142"/>
      <c r="E172" s="69"/>
      <c r="F172" s="70"/>
      <c r="G172" s="70"/>
      <c r="H172" s="75"/>
      <c r="L172" s="35" t="str">
        <f t="shared" si="4"/>
        <v/>
      </c>
      <c r="M172" s="35" t="str">
        <f t="shared" si="5"/>
        <v/>
      </c>
    </row>
    <row r="173" spans="2:13" ht="15.75" x14ac:dyDescent="0.4">
      <c r="B173" s="59"/>
      <c r="C173" s="3">
        <v>151</v>
      </c>
      <c r="D173" s="142"/>
      <c r="E173" s="69"/>
      <c r="F173" s="70"/>
      <c r="G173" s="70"/>
      <c r="H173" s="75"/>
      <c r="L173" s="35" t="str">
        <f t="shared" si="4"/>
        <v/>
      </c>
      <c r="M173" s="35" t="str">
        <f t="shared" si="5"/>
        <v/>
      </c>
    </row>
    <row r="174" spans="2:13" ht="15.75" x14ac:dyDescent="0.4">
      <c r="B174" s="59"/>
      <c r="C174" s="3">
        <v>152</v>
      </c>
      <c r="D174" s="142"/>
      <c r="E174" s="69"/>
      <c r="F174" s="70"/>
      <c r="G174" s="70"/>
      <c r="H174" s="75"/>
      <c r="L174" s="35" t="str">
        <f t="shared" si="4"/>
        <v/>
      </c>
      <c r="M174" s="35" t="str">
        <f t="shared" si="5"/>
        <v/>
      </c>
    </row>
    <row r="175" spans="2:13" ht="15.75" x14ac:dyDescent="0.4">
      <c r="B175" s="59"/>
      <c r="C175" s="3">
        <v>153</v>
      </c>
      <c r="D175" s="142"/>
      <c r="E175" s="69"/>
      <c r="F175" s="70"/>
      <c r="G175" s="70"/>
      <c r="H175" s="75"/>
      <c r="L175" s="35" t="str">
        <f t="shared" si="4"/>
        <v/>
      </c>
      <c r="M175" s="35" t="str">
        <f t="shared" si="5"/>
        <v/>
      </c>
    </row>
    <row r="176" spans="2:13" ht="15.75" x14ac:dyDescent="0.4">
      <c r="B176" s="59"/>
      <c r="C176" s="3">
        <v>154</v>
      </c>
      <c r="D176" s="142"/>
      <c r="E176" s="69"/>
      <c r="F176" s="70"/>
      <c r="G176" s="70"/>
      <c r="H176" s="75"/>
      <c r="L176" s="35" t="str">
        <f t="shared" si="4"/>
        <v/>
      </c>
      <c r="M176" s="35" t="str">
        <f t="shared" si="5"/>
        <v/>
      </c>
    </row>
    <row r="177" spans="2:13" ht="15.75" x14ac:dyDescent="0.4">
      <c r="B177" s="59"/>
      <c r="C177" s="3">
        <v>155</v>
      </c>
      <c r="D177" s="142"/>
      <c r="E177" s="69"/>
      <c r="F177" s="70"/>
      <c r="G177" s="70"/>
      <c r="H177" s="75"/>
      <c r="L177" s="35" t="str">
        <f t="shared" si="4"/>
        <v/>
      </c>
      <c r="M177" s="35" t="str">
        <f t="shared" si="5"/>
        <v/>
      </c>
    </row>
    <row r="178" spans="2:13" ht="15.75" x14ac:dyDescent="0.4">
      <c r="B178" s="59"/>
      <c r="C178" s="3">
        <v>156</v>
      </c>
      <c r="D178" s="142"/>
      <c r="E178" s="69"/>
      <c r="F178" s="70"/>
      <c r="G178" s="70"/>
      <c r="H178" s="75"/>
      <c r="L178" s="35" t="str">
        <f t="shared" si="4"/>
        <v/>
      </c>
      <c r="M178" s="35" t="str">
        <f t="shared" si="5"/>
        <v/>
      </c>
    </row>
    <row r="179" spans="2:13" ht="15.75" x14ac:dyDescent="0.4">
      <c r="B179" s="59"/>
      <c r="C179" s="3">
        <v>157</v>
      </c>
      <c r="D179" s="142"/>
      <c r="E179" s="69"/>
      <c r="F179" s="70"/>
      <c r="G179" s="70"/>
      <c r="H179" s="75"/>
      <c r="L179" s="35" t="str">
        <f t="shared" si="4"/>
        <v/>
      </c>
      <c r="M179" s="35" t="str">
        <f t="shared" si="5"/>
        <v/>
      </c>
    </row>
    <row r="180" spans="2:13" ht="15.75" x14ac:dyDescent="0.4">
      <c r="B180" s="59"/>
      <c r="C180" s="3">
        <v>158</v>
      </c>
      <c r="D180" s="142"/>
      <c r="E180" s="69"/>
      <c r="F180" s="70"/>
      <c r="G180" s="70"/>
      <c r="H180" s="75"/>
      <c r="L180" s="35" t="str">
        <f t="shared" si="4"/>
        <v/>
      </c>
      <c r="M180" s="35" t="str">
        <f t="shared" si="5"/>
        <v/>
      </c>
    </row>
    <row r="181" spans="2:13" ht="15.75" x14ac:dyDescent="0.4">
      <c r="B181" s="59"/>
      <c r="C181" s="3">
        <v>159</v>
      </c>
      <c r="D181" s="142"/>
      <c r="E181" s="69"/>
      <c r="F181" s="70"/>
      <c r="G181" s="70"/>
      <c r="H181" s="75"/>
      <c r="L181" s="35" t="str">
        <f t="shared" si="4"/>
        <v/>
      </c>
      <c r="M181" s="35" t="str">
        <f t="shared" si="5"/>
        <v/>
      </c>
    </row>
    <row r="182" spans="2:13" ht="15.75" x14ac:dyDescent="0.4">
      <c r="B182" s="59"/>
      <c r="C182" s="3">
        <v>160</v>
      </c>
      <c r="D182" s="142"/>
      <c r="E182" s="69"/>
      <c r="F182" s="70"/>
      <c r="G182" s="70"/>
      <c r="H182" s="75"/>
      <c r="L182" s="35" t="str">
        <f t="shared" si="4"/>
        <v/>
      </c>
      <c r="M182" s="35" t="str">
        <f t="shared" si="5"/>
        <v/>
      </c>
    </row>
    <row r="183" spans="2:13" ht="15.75" x14ac:dyDescent="0.4">
      <c r="B183" s="59"/>
      <c r="C183" s="3">
        <v>161</v>
      </c>
      <c r="D183" s="142"/>
      <c r="E183" s="69"/>
      <c r="F183" s="70"/>
      <c r="G183" s="70"/>
      <c r="H183" s="75"/>
      <c r="L183" s="35" t="str">
        <f t="shared" si="4"/>
        <v/>
      </c>
      <c r="M183" s="35" t="str">
        <f t="shared" si="5"/>
        <v/>
      </c>
    </row>
    <row r="184" spans="2:13" ht="15.75" x14ac:dyDescent="0.4">
      <c r="B184" s="59"/>
      <c r="C184" s="3">
        <v>162</v>
      </c>
      <c r="D184" s="142"/>
      <c r="E184" s="69"/>
      <c r="F184" s="70"/>
      <c r="G184" s="70"/>
      <c r="H184" s="75"/>
      <c r="L184" s="35" t="str">
        <f t="shared" si="4"/>
        <v/>
      </c>
      <c r="M184" s="35" t="str">
        <f t="shared" si="5"/>
        <v/>
      </c>
    </row>
    <row r="185" spans="2:13" ht="15.75" x14ac:dyDescent="0.4">
      <c r="B185" s="59"/>
      <c r="C185" s="3">
        <v>163</v>
      </c>
      <c r="D185" s="142"/>
      <c r="E185" s="69"/>
      <c r="F185" s="70"/>
      <c r="G185" s="70"/>
      <c r="H185" s="75"/>
      <c r="L185" s="35" t="str">
        <f t="shared" si="4"/>
        <v/>
      </c>
      <c r="M185" s="35" t="str">
        <f t="shared" si="5"/>
        <v/>
      </c>
    </row>
    <row r="186" spans="2:13" ht="15.75" x14ac:dyDescent="0.4">
      <c r="B186" s="59"/>
      <c r="C186" s="3">
        <v>164</v>
      </c>
      <c r="D186" s="142"/>
      <c r="E186" s="69"/>
      <c r="F186" s="70"/>
      <c r="G186" s="70"/>
      <c r="H186" s="75"/>
      <c r="L186" s="35" t="str">
        <f t="shared" si="4"/>
        <v/>
      </c>
      <c r="M186" s="35" t="str">
        <f t="shared" si="5"/>
        <v/>
      </c>
    </row>
    <row r="187" spans="2:13" ht="15.75" x14ac:dyDescent="0.4">
      <c r="B187" s="59"/>
      <c r="C187" s="3">
        <v>165</v>
      </c>
      <c r="D187" s="142"/>
      <c r="E187" s="69"/>
      <c r="F187" s="70"/>
      <c r="G187" s="70"/>
      <c r="H187" s="75"/>
      <c r="L187" s="35" t="str">
        <f t="shared" si="4"/>
        <v/>
      </c>
      <c r="M187" s="35" t="str">
        <f t="shared" si="5"/>
        <v/>
      </c>
    </row>
    <row r="188" spans="2:13" ht="15.75" x14ac:dyDescent="0.4">
      <c r="B188" s="59"/>
      <c r="C188" s="3">
        <v>166</v>
      </c>
      <c r="D188" s="142"/>
      <c r="E188" s="69"/>
      <c r="F188" s="70"/>
      <c r="G188" s="70"/>
      <c r="H188" s="75"/>
      <c r="L188" s="35" t="str">
        <f t="shared" si="4"/>
        <v/>
      </c>
      <c r="M188" s="35" t="str">
        <f t="shared" si="5"/>
        <v/>
      </c>
    </row>
    <row r="189" spans="2:13" ht="15.75" x14ac:dyDescent="0.4">
      <c r="B189" s="59"/>
      <c r="C189" s="3">
        <v>167</v>
      </c>
      <c r="D189" s="142"/>
      <c r="E189" s="69"/>
      <c r="F189" s="70"/>
      <c r="G189" s="70"/>
      <c r="H189" s="75"/>
      <c r="L189" s="35" t="str">
        <f t="shared" si="4"/>
        <v/>
      </c>
      <c r="M189" s="35" t="str">
        <f t="shared" si="5"/>
        <v/>
      </c>
    </row>
    <row r="190" spans="2:13" ht="15.75" x14ac:dyDescent="0.4">
      <c r="B190" s="59"/>
      <c r="C190" s="3">
        <v>168</v>
      </c>
      <c r="D190" s="142"/>
      <c r="E190" s="69"/>
      <c r="F190" s="70"/>
      <c r="G190" s="70"/>
      <c r="H190" s="75"/>
      <c r="L190" s="35" t="str">
        <f t="shared" si="4"/>
        <v/>
      </c>
      <c r="M190" s="35" t="str">
        <f t="shared" si="5"/>
        <v/>
      </c>
    </row>
    <row r="191" spans="2:13" ht="15.75" x14ac:dyDescent="0.4">
      <c r="B191" s="59"/>
      <c r="C191" s="3">
        <v>169</v>
      </c>
      <c r="D191" s="142"/>
      <c r="E191" s="69"/>
      <c r="F191" s="70"/>
      <c r="G191" s="70"/>
      <c r="H191" s="75"/>
      <c r="L191" s="35" t="str">
        <f t="shared" si="4"/>
        <v/>
      </c>
      <c r="M191" s="35" t="str">
        <f t="shared" si="5"/>
        <v/>
      </c>
    </row>
    <row r="192" spans="2:13" ht="15.75" x14ac:dyDescent="0.4">
      <c r="B192" s="59"/>
      <c r="C192" s="3">
        <v>170</v>
      </c>
      <c r="D192" s="142"/>
      <c r="E192" s="69"/>
      <c r="F192" s="70"/>
      <c r="G192" s="70"/>
      <c r="H192" s="75"/>
      <c r="L192" s="35" t="str">
        <f t="shared" si="4"/>
        <v/>
      </c>
      <c r="M192" s="35" t="str">
        <f t="shared" si="5"/>
        <v/>
      </c>
    </row>
    <row r="193" spans="2:13" ht="15.75" x14ac:dyDescent="0.4">
      <c r="B193" s="59"/>
      <c r="C193" s="3">
        <v>171</v>
      </c>
      <c r="D193" s="142"/>
      <c r="E193" s="69"/>
      <c r="F193" s="70"/>
      <c r="G193" s="70"/>
      <c r="H193" s="75"/>
      <c r="L193" s="35" t="str">
        <f t="shared" si="4"/>
        <v/>
      </c>
      <c r="M193" s="35" t="str">
        <f t="shared" si="5"/>
        <v/>
      </c>
    </row>
    <row r="194" spans="2:13" ht="15.75" x14ac:dyDescent="0.4">
      <c r="B194" s="59"/>
      <c r="C194" s="3">
        <v>172</v>
      </c>
      <c r="D194" s="142"/>
      <c r="E194" s="69"/>
      <c r="F194" s="70"/>
      <c r="G194" s="70"/>
      <c r="H194" s="75"/>
      <c r="L194" s="35" t="str">
        <f t="shared" si="4"/>
        <v/>
      </c>
      <c r="M194" s="35" t="str">
        <f t="shared" si="5"/>
        <v/>
      </c>
    </row>
    <row r="195" spans="2:13" ht="15.75" x14ac:dyDescent="0.4">
      <c r="B195" s="59"/>
      <c r="C195" s="3">
        <v>173</v>
      </c>
      <c r="D195" s="142"/>
      <c r="E195" s="69"/>
      <c r="F195" s="70"/>
      <c r="G195" s="70"/>
      <c r="H195" s="75"/>
      <c r="L195" s="35" t="str">
        <f t="shared" si="4"/>
        <v/>
      </c>
      <c r="M195" s="35" t="str">
        <f t="shared" si="5"/>
        <v/>
      </c>
    </row>
    <row r="196" spans="2:13" ht="15.75" x14ac:dyDescent="0.4">
      <c r="B196" s="59"/>
      <c r="C196" s="3">
        <v>174</v>
      </c>
      <c r="D196" s="142"/>
      <c r="E196" s="69"/>
      <c r="F196" s="70"/>
      <c r="G196" s="70"/>
      <c r="H196" s="75"/>
      <c r="L196" s="35" t="str">
        <f t="shared" si="4"/>
        <v/>
      </c>
      <c r="M196" s="35" t="str">
        <f t="shared" si="5"/>
        <v/>
      </c>
    </row>
    <row r="197" spans="2:13" ht="15.75" x14ac:dyDescent="0.4">
      <c r="B197" s="59"/>
      <c r="C197" s="3">
        <v>175</v>
      </c>
      <c r="D197" s="142"/>
      <c r="E197" s="69"/>
      <c r="F197" s="70"/>
      <c r="G197" s="70"/>
      <c r="H197" s="75"/>
      <c r="L197" s="35" t="str">
        <f t="shared" si="4"/>
        <v/>
      </c>
      <c r="M197" s="35" t="str">
        <f t="shared" si="5"/>
        <v/>
      </c>
    </row>
    <row r="198" spans="2:13" ht="15.75" x14ac:dyDescent="0.4">
      <c r="B198" s="59"/>
      <c r="C198" s="3">
        <v>176</v>
      </c>
      <c r="D198" s="142"/>
      <c r="E198" s="69"/>
      <c r="F198" s="70"/>
      <c r="G198" s="70"/>
      <c r="H198" s="75"/>
      <c r="L198" s="35" t="str">
        <f t="shared" si="4"/>
        <v/>
      </c>
      <c r="M198" s="35" t="str">
        <f t="shared" si="5"/>
        <v/>
      </c>
    </row>
    <row r="199" spans="2:13" ht="15.75" x14ac:dyDescent="0.4">
      <c r="B199" s="59"/>
      <c r="C199" s="3">
        <v>177</v>
      </c>
      <c r="D199" s="142"/>
      <c r="E199" s="69"/>
      <c r="F199" s="70"/>
      <c r="G199" s="70"/>
      <c r="H199" s="75"/>
      <c r="L199" s="35" t="str">
        <f t="shared" si="4"/>
        <v/>
      </c>
      <c r="M199" s="35" t="str">
        <f t="shared" si="5"/>
        <v/>
      </c>
    </row>
    <row r="200" spans="2:13" ht="15.75" x14ac:dyDescent="0.4">
      <c r="B200" s="59"/>
      <c r="C200" s="3">
        <v>178</v>
      </c>
      <c r="D200" s="142"/>
      <c r="E200" s="69"/>
      <c r="F200" s="70"/>
      <c r="G200" s="70"/>
      <c r="H200" s="75"/>
      <c r="L200" s="35" t="str">
        <f t="shared" si="4"/>
        <v/>
      </c>
      <c r="M200" s="35" t="str">
        <f t="shared" si="5"/>
        <v/>
      </c>
    </row>
    <row r="201" spans="2:13" ht="15.75" x14ac:dyDescent="0.4">
      <c r="B201" s="59"/>
      <c r="C201" s="3">
        <v>179</v>
      </c>
      <c r="D201" s="142"/>
      <c r="E201" s="69"/>
      <c r="F201" s="70"/>
      <c r="G201" s="70"/>
      <c r="H201" s="75"/>
      <c r="L201" s="35" t="str">
        <f t="shared" si="4"/>
        <v/>
      </c>
      <c r="M201" s="35" t="str">
        <f t="shared" si="5"/>
        <v/>
      </c>
    </row>
    <row r="202" spans="2:13" ht="15.75" x14ac:dyDescent="0.4">
      <c r="B202" s="59"/>
      <c r="C202" s="3">
        <v>180</v>
      </c>
      <c r="D202" s="142"/>
      <c r="E202" s="69"/>
      <c r="F202" s="70"/>
      <c r="G202" s="70"/>
      <c r="H202" s="75"/>
      <c r="L202" s="35" t="str">
        <f t="shared" si="4"/>
        <v/>
      </c>
      <c r="M202" s="35" t="str">
        <f t="shared" si="5"/>
        <v/>
      </c>
    </row>
    <row r="203" spans="2:13" ht="15.75" x14ac:dyDescent="0.4">
      <c r="B203" s="59"/>
      <c r="C203" s="3">
        <v>181</v>
      </c>
      <c r="D203" s="142"/>
      <c r="E203" s="69"/>
      <c r="F203" s="70"/>
      <c r="G203" s="70"/>
      <c r="H203" s="75"/>
      <c r="L203" s="35" t="str">
        <f t="shared" si="4"/>
        <v/>
      </c>
      <c r="M203" s="35" t="str">
        <f t="shared" si="5"/>
        <v/>
      </c>
    </row>
    <row r="204" spans="2:13" ht="15.75" x14ac:dyDescent="0.4">
      <c r="B204" s="59"/>
      <c r="C204" s="3">
        <v>182</v>
      </c>
      <c r="D204" s="142"/>
      <c r="E204" s="69"/>
      <c r="F204" s="70"/>
      <c r="G204" s="70"/>
      <c r="H204" s="75"/>
      <c r="L204" s="35" t="str">
        <f t="shared" si="4"/>
        <v/>
      </c>
      <c r="M204" s="35" t="str">
        <f t="shared" si="5"/>
        <v/>
      </c>
    </row>
    <row r="205" spans="2:13" ht="15.75" x14ac:dyDescent="0.4">
      <c r="B205" s="59"/>
      <c r="C205" s="3">
        <v>183</v>
      </c>
      <c r="D205" s="142"/>
      <c r="E205" s="69"/>
      <c r="F205" s="70"/>
      <c r="G205" s="70"/>
      <c r="H205" s="75"/>
      <c r="L205" s="35" t="str">
        <f t="shared" si="4"/>
        <v/>
      </c>
      <c r="M205" s="35" t="str">
        <f t="shared" si="5"/>
        <v/>
      </c>
    </row>
    <row r="206" spans="2:13" ht="15.75" x14ac:dyDescent="0.4">
      <c r="B206" s="59"/>
      <c r="C206" s="3">
        <v>184</v>
      </c>
      <c r="D206" s="142"/>
      <c r="E206" s="69"/>
      <c r="F206" s="70"/>
      <c r="G206" s="70"/>
      <c r="H206" s="75"/>
      <c r="L206" s="35" t="str">
        <f t="shared" si="4"/>
        <v/>
      </c>
      <c r="M206" s="35" t="str">
        <f t="shared" si="5"/>
        <v/>
      </c>
    </row>
    <row r="207" spans="2:13" ht="15.75" x14ac:dyDescent="0.4">
      <c r="B207" s="59"/>
      <c r="C207" s="3">
        <v>185</v>
      </c>
      <c r="D207" s="142"/>
      <c r="E207" s="69"/>
      <c r="F207" s="70"/>
      <c r="G207" s="70"/>
      <c r="H207" s="75"/>
      <c r="L207" s="35" t="str">
        <f t="shared" si="4"/>
        <v/>
      </c>
      <c r="M207" s="35" t="str">
        <f t="shared" si="5"/>
        <v/>
      </c>
    </row>
    <row r="208" spans="2:13" ht="15.75" x14ac:dyDescent="0.4">
      <c r="B208" s="59"/>
      <c r="C208" s="3">
        <v>186</v>
      </c>
      <c r="D208" s="142"/>
      <c r="E208" s="69"/>
      <c r="F208" s="70"/>
      <c r="G208" s="70"/>
      <c r="H208" s="75"/>
      <c r="L208" s="35" t="str">
        <f t="shared" si="4"/>
        <v/>
      </c>
      <c r="M208" s="35" t="str">
        <f t="shared" si="5"/>
        <v/>
      </c>
    </row>
    <row r="209" spans="2:13" ht="15.75" x14ac:dyDescent="0.4">
      <c r="B209" s="59"/>
      <c r="C209" s="3">
        <v>187</v>
      </c>
      <c r="D209" s="142"/>
      <c r="E209" s="69"/>
      <c r="F209" s="70"/>
      <c r="G209" s="70"/>
      <c r="H209" s="75"/>
      <c r="L209" s="35" t="str">
        <f t="shared" si="4"/>
        <v/>
      </c>
      <c r="M209" s="35" t="str">
        <f t="shared" si="5"/>
        <v/>
      </c>
    </row>
    <row r="210" spans="2:13" ht="15.75" x14ac:dyDescent="0.4">
      <c r="B210" s="59"/>
      <c r="C210" s="3">
        <v>188</v>
      </c>
      <c r="D210" s="142"/>
      <c r="E210" s="69"/>
      <c r="F210" s="70"/>
      <c r="G210" s="70"/>
      <c r="H210" s="75"/>
      <c r="L210" s="35" t="str">
        <f t="shared" si="4"/>
        <v/>
      </c>
      <c r="M210" s="35" t="str">
        <f t="shared" si="5"/>
        <v/>
      </c>
    </row>
    <row r="211" spans="2:13" ht="15.75" x14ac:dyDescent="0.4">
      <c r="B211" s="59"/>
      <c r="C211" s="3">
        <v>189</v>
      </c>
      <c r="D211" s="142"/>
      <c r="E211" s="69"/>
      <c r="F211" s="70"/>
      <c r="G211" s="70"/>
      <c r="H211" s="75"/>
      <c r="L211" s="35" t="str">
        <f t="shared" si="4"/>
        <v/>
      </c>
      <c r="M211" s="35" t="str">
        <f t="shared" si="5"/>
        <v/>
      </c>
    </row>
    <row r="212" spans="2:13" ht="15.75" x14ac:dyDescent="0.4">
      <c r="B212" s="59"/>
      <c r="C212" s="3">
        <v>190</v>
      </c>
      <c r="D212" s="142"/>
      <c r="E212" s="69"/>
      <c r="F212" s="70"/>
      <c r="G212" s="70"/>
      <c r="H212" s="75"/>
      <c r="L212" s="35" t="str">
        <f t="shared" si="4"/>
        <v/>
      </c>
      <c r="M212" s="35" t="str">
        <f t="shared" si="5"/>
        <v/>
      </c>
    </row>
    <row r="213" spans="2:13" ht="15.75" x14ac:dyDescent="0.4">
      <c r="B213" s="59"/>
      <c r="C213" s="3">
        <v>191</v>
      </c>
      <c r="D213" s="142"/>
      <c r="E213" s="69"/>
      <c r="F213" s="70"/>
      <c r="G213" s="70"/>
      <c r="H213" s="75"/>
      <c r="L213" s="35" t="str">
        <f t="shared" si="4"/>
        <v/>
      </c>
      <c r="M213" s="35" t="str">
        <f t="shared" si="5"/>
        <v/>
      </c>
    </row>
    <row r="214" spans="2:13" ht="15.75" x14ac:dyDescent="0.4">
      <c r="B214" s="59"/>
      <c r="C214" s="3">
        <v>192</v>
      </c>
      <c r="D214" s="142"/>
      <c r="E214" s="69"/>
      <c r="F214" s="70"/>
      <c r="G214" s="70"/>
      <c r="H214" s="75"/>
      <c r="L214" s="35" t="str">
        <f t="shared" si="4"/>
        <v/>
      </c>
      <c r="M214" s="35" t="str">
        <f t="shared" si="5"/>
        <v/>
      </c>
    </row>
    <row r="215" spans="2:13" ht="15.75" x14ac:dyDescent="0.4">
      <c r="B215" s="59"/>
      <c r="C215" s="3">
        <v>193</v>
      </c>
      <c r="D215" s="142"/>
      <c r="E215" s="69"/>
      <c r="F215" s="70"/>
      <c r="G215" s="70"/>
      <c r="H215" s="75"/>
      <c r="L215" s="35" t="str">
        <f t="shared" si="4"/>
        <v/>
      </c>
      <c r="M215" s="35" t="str">
        <f t="shared" si="5"/>
        <v/>
      </c>
    </row>
    <row r="216" spans="2:13" ht="15.75" x14ac:dyDescent="0.4">
      <c r="B216" s="59"/>
      <c r="C216" s="3">
        <v>194</v>
      </c>
      <c r="D216" s="142"/>
      <c r="E216" s="69"/>
      <c r="F216" s="70"/>
      <c r="G216" s="70"/>
      <c r="H216" s="75"/>
      <c r="L216" s="35" t="str">
        <f t="shared" ref="L216:L272" si="6">IF(D216="","",IF(COUNTIF(D216, $K$24&amp;"*")&gt;0,SUBSTITUTE(D216,$K$24,""),D216))</f>
        <v/>
      </c>
      <c r="M216" s="35" t="str">
        <f t="shared" ref="M216:M272" si="7">IF(L216="","",IF(ROW()=$K$25,L216,L216&amp;","))</f>
        <v/>
      </c>
    </row>
    <row r="217" spans="2:13" ht="15.75" x14ac:dyDescent="0.4">
      <c r="B217" s="59"/>
      <c r="C217" s="3">
        <v>195</v>
      </c>
      <c r="D217" s="142"/>
      <c r="E217" s="69"/>
      <c r="F217" s="70"/>
      <c r="G217" s="70"/>
      <c r="H217" s="75"/>
      <c r="L217" s="35" t="str">
        <f t="shared" si="6"/>
        <v/>
      </c>
      <c r="M217" s="35" t="str">
        <f t="shared" si="7"/>
        <v/>
      </c>
    </row>
    <row r="218" spans="2:13" ht="15.75" x14ac:dyDescent="0.4">
      <c r="B218" s="59"/>
      <c r="C218" s="3">
        <v>196</v>
      </c>
      <c r="D218" s="142"/>
      <c r="E218" s="69"/>
      <c r="F218" s="70"/>
      <c r="G218" s="70"/>
      <c r="H218" s="75"/>
      <c r="L218" s="35" t="str">
        <f t="shared" si="6"/>
        <v/>
      </c>
      <c r="M218" s="35" t="str">
        <f t="shared" si="7"/>
        <v/>
      </c>
    </row>
    <row r="219" spans="2:13" ht="15.75" x14ac:dyDescent="0.4">
      <c r="B219" s="59"/>
      <c r="C219" s="3">
        <v>197</v>
      </c>
      <c r="D219" s="142"/>
      <c r="E219" s="69"/>
      <c r="F219" s="70"/>
      <c r="G219" s="70"/>
      <c r="H219" s="75"/>
      <c r="L219" s="35" t="str">
        <f t="shared" si="6"/>
        <v/>
      </c>
      <c r="M219" s="35" t="str">
        <f t="shared" si="7"/>
        <v/>
      </c>
    </row>
    <row r="220" spans="2:13" ht="15.75" x14ac:dyDescent="0.4">
      <c r="B220" s="59"/>
      <c r="C220" s="3">
        <v>198</v>
      </c>
      <c r="D220" s="142"/>
      <c r="E220" s="69"/>
      <c r="F220" s="70"/>
      <c r="G220" s="70"/>
      <c r="H220" s="75"/>
      <c r="L220" s="35" t="str">
        <f t="shared" si="6"/>
        <v/>
      </c>
      <c r="M220" s="35" t="str">
        <f t="shared" si="7"/>
        <v/>
      </c>
    </row>
    <row r="221" spans="2:13" ht="15.75" x14ac:dyDescent="0.4">
      <c r="B221" s="59"/>
      <c r="C221" s="3">
        <v>199</v>
      </c>
      <c r="D221" s="142"/>
      <c r="E221" s="69"/>
      <c r="F221" s="70"/>
      <c r="G221" s="70"/>
      <c r="H221" s="75"/>
      <c r="L221" s="35" t="str">
        <f t="shared" si="6"/>
        <v/>
      </c>
      <c r="M221" s="35" t="str">
        <f t="shared" si="7"/>
        <v/>
      </c>
    </row>
    <row r="222" spans="2:13" ht="15.75" x14ac:dyDescent="0.4">
      <c r="B222" s="59"/>
      <c r="C222" s="3">
        <v>200</v>
      </c>
      <c r="D222" s="142"/>
      <c r="E222" s="69"/>
      <c r="F222" s="70"/>
      <c r="G222" s="70"/>
      <c r="H222" s="75"/>
      <c r="L222" s="35" t="str">
        <f t="shared" si="6"/>
        <v/>
      </c>
      <c r="M222" s="35" t="str">
        <f t="shared" si="7"/>
        <v/>
      </c>
    </row>
    <row r="223" spans="2:13" ht="15.75" x14ac:dyDescent="0.4">
      <c r="B223" s="59"/>
      <c r="C223" s="3">
        <v>201</v>
      </c>
      <c r="D223" s="142"/>
      <c r="E223" s="69"/>
      <c r="F223" s="70"/>
      <c r="G223" s="70"/>
      <c r="H223" s="75"/>
      <c r="L223" s="35" t="str">
        <f t="shared" si="6"/>
        <v/>
      </c>
      <c r="M223" s="35" t="str">
        <f t="shared" si="7"/>
        <v/>
      </c>
    </row>
    <row r="224" spans="2:13" ht="15.75" x14ac:dyDescent="0.4">
      <c r="B224" s="59"/>
      <c r="C224" s="3">
        <v>202</v>
      </c>
      <c r="D224" s="142"/>
      <c r="E224" s="69"/>
      <c r="F224" s="70"/>
      <c r="G224" s="70"/>
      <c r="H224" s="75"/>
      <c r="L224" s="35" t="str">
        <f t="shared" si="6"/>
        <v/>
      </c>
      <c r="M224" s="35" t="str">
        <f t="shared" si="7"/>
        <v/>
      </c>
    </row>
    <row r="225" spans="2:13" ht="15.75" x14ac:dyDescent="0.4">
      <c r="B225" s="59"/>
      <c r="C225" s="3">
        <v>203</v>
      </c>
      <c r="D225" s="142"/>
      <c r="E225" s="69"/>
      <c r="F225" s="70"/>
      <c r="G225" s="70"/>
      <c r="H225" s="75"/>
      <c r="L225" s="35" t="str">
        <f t="shared" si="6"/>
        <v/>
      </c>
      <c r="M225" s="35" t="str">
        <f t="shared" si="7"/>
        <v/>
      </c>
    </row>
    <row r="226" spans="2:13" ht="15.75" x14ac:dyDescent="0.4">
      <c r="B226" s="59"/>
      <c r="C226" s="3">
        <v>204</v>
      </c>
      <c r="D226" s="142"/>
      <c r="E226" s="69"/>
      <c r="F226" s="70"/>
      <c r="G226" s="70"/>
      <c r="H226" s="75"/>
      <c r="L226" s="35" t="str">
        <f t="shared" si="6"/>
        <v/>
      </c>
      <c r="M226" s="35" t="str">
        <f t="shared" si="7"/>
        <v/>
      </c>
    </row>
    <row r="227" spans="2:13" ht="15.75" x14ac:dyDescent="0.4">
      <c r="B227" s="59"/>
      <c r="C227" s="3">
        <v>205</v>
      </c>
      <c r="D227" s="142"/>
      <c r="E227" s="69"/>
      <c r="F227" s="70"/>
      <c r="G227" s="70"/>
      <c r="H227" s="75"/>
      <c r="L227" s="35" t="str">
        <f t="shared" si="6"/>
        <v/>
      </c>
      <c r="M227" s="35" t="str">
        <f t="shared" si="7"/>
        <v/>
      </c>
    </row>
    <row r="228" spans="2:13" ht="15.75" x14ac:dyDescent="0.4">
      <c r="B228" s="59"/>
      <c r="C228" s="3">
        <v>206</v>
      </c>
      <c r="D228" s="142"/>
      <c r="E228" s="69"/>
      <c r="F228" s="70"/>
      <c r="G228" s="70"/>
      <c r="H228" s="75"/>
      <c r="L228" s="35" t="str">
        <f t="shared" si="6"/>
        <v/>
      </c>
      <c r="M228" s="35" t="str">
        <f t="shared" si="7"/>
        <v/>
      </c>
    </row>
    <row r="229" spans="2:13" ht="15.75" x14ac:dyDescent="0.4">
      <c r="B229" s="59"/>
      <c r="C229" s="3">
        <v>207</v>
      </c>
      <c r="D229" s="142"/>
      <c r="E229" s="69"/>
      <c r="F229" s="70"/>
      <c r="G229" s="70"/>
      <c r="H229" s="75"/>
      <c r="L229" s="35" t="str">
        <f t="shared" si="6"/>
        <v/>
      </c>
      <c r="M229" s="35" t="str">
        <f t="shared" si="7"/>
        <v/>
      </c>
    </row>
    <row r="230" spans="2:13" ht="15.75" x14ac:dyDescent="0.4">
      <c r="B230" s="59"/>
      <c r="C230" s="3">
        <v>208</v>
      </c>
      <c r="D230" s="142"/>
      <c r="E230" s="69"/>
      <c r="F230" s="70"/>
      <c r="G230" s="70"/>
      <c r="H230" s="75"/>
      <c r="L230" s="35" t="str">
        <f t="shared" si="6"/>
        <v/>
      </c>
      <c r="M230" s="35" t="str">
        <f t="shared" si="7"/>
        <v/>
      </c>
    </row>
    <row r="231" spans="2:13" ht="15.75" x14ac:dyDescent="0.4">
      <c r="B231" s="59"/>
      <c r="C231" s="3">
        <v>209</v>
      </c>
      <c r="D231" s="142"/>
      <c r="E231" s="69"/>
      <c r="F231" s="70"/>
      <c r="G231" s="70"/>
      <c r="H231" s="75"/>
      <c r="L231" s="35" t="str">
        <f t="shared" si="6"/>
        <v/>
      </c>
      <c r="M231" s="35" t="str">
        <f t="shared" si="7"/>
        <v/>
      </c>
    </row>
    <row r="232" spans="2:13" ht="15.75" x14ac:dyDescent="0.4">
      <c r="B232" s="59"/>
      <c r="C232" s="3">
        <v>210</v>
      </c>
      <c r="D232" s="142"/>
      <c r="E232" s="69"/>
      <c r="F232" s="70"/>
      <c r="G232" s="70"/>
      <c r="H232" s="75"/>
      <c r="L232" s="35" t="str">
        <f t="shared" si="6"/>
        <v/>
      </c>
      <c r="M232" s="35" t="str">
        <f t="shared" si="7"/>
        <v/>
      </c>
    </row>
    <row r="233" spans="2:13" ht="15.75" x14ac:dyDescent="0.4">
      <c r="B233" s="59"/>
      <c r="C233" s="3">
        <v>211</v>
      </c>
      <c r="D233" s="142"/>
      <c r="E233" s="69"/>
      <c r="F233" s="70"/>
      <c r="G233" s="70"/>
      <c r="H233" s="75"/>
      <c r="L233" s="35" t="str">
        <f t="shared" si="6"/>
        <v/>
      </c>
      <c r="M233" s="35" t="str">
        <f t="shared" si="7"/>
        <v/>
      </c>
    </row>
    <row r="234" spans="2:13" ht="15.75" x14ac:dyDescent="0.4">
      <c r="B234" s="59"/>
      <c r="C234" s="3">
        <v>212</v>
      </c>
      <c r="D234" s="142"/>
      <c r="E234" s="69"/>
      <c r="F234" s="70"/>
      <c r="G234" s="70"/>
      <c r="H234" s="75"/>
      <c r="L234" s="35" t="str">
        <f t="shared" si="6"/>
        <v/>
      </c>
      <c r="M234" s="35" t="str">
        <f t="shared" si="7"/>
        <v/>
      </c>
    </row>
    <row r="235" spans="2:13" ht="15.75" x14ac:dyDescent="0.4">
      <c r="B235" s="59"/>
      <c r="C235" s="3">
        <v>213</v>
      </c>
      <c r="D235" s="142"/>
      <c r="E235" s="69"/>
      <c r="F235" s="70"/>
      <c r="G235" s="70"/>
      <c r="H235" s="75"/>
      <c r="L235" s="35" t="str">
        <f t="shared" si="6"/>
        <v/>
      </c>
      <c r="M235" s="35" t="str">
        <f t="shared" si="7"/>
        <v/>
      </c>
    </row>
    <row r="236" spans="2:13" ht="15.75" x14ac:dyDescent="0.4">
      <c r="B236" s="59"/>
      <c r="C236" s="3">
        <v>214</v>
      </c>
      <c r="D236" s="142"/>
      <c r="E236" s="69"/>
      <c r="F236" s="70"/>
      <c r="G236" s="70"/>
      <c r="H236" s="75"/>
      <c r="L236" s="35" t="str">
        <f t="shared" si="6"/>
        <v/>
      </c>
      <c r="M236" s="35" t="str">
        <f t="shared" si="7"/>
        <v/>
      </c>
    </row>
    <row r="237" spans="2:13" ht="15.75" x14ac:dyDescent="0.4">
      <c r="B237" s="59"/>
      <c r="C237" s="3">
        <v>215</v>
      </c>
      <c r="D237" s="142"/>
      <c r="E237" s="69"/>
      <c r="F237" s="70"/>
      <c r="G237" s="70"/>
      <c r="H237" s="75"/>
      <c r="L237" s="35" t="str">
        <f t="shared" si="6"/>
        <v/>
      </c>
      <c r="M237" s="35" t="str">
        <f t="shared" si="7"/>
        <v/>
      </c>
    </row>
    <row r="238" spans="2:13" ht="15.75" x14ac:dyDescent="0.4">
      <c r="B238" s="59"/>
      <c r="C238" s="3">
        <v>216</v>
      </c>
      <c r="D238" s="142"/>
      <c r="E238" s="69"/>
      <c r="F238" s="70"/>
      <c r="G238" s="70"/>
      <c r="H238" s="75"/>
      <c r="L238" s="35" t="str">
        <f t="shared" si="6"/>
        <v/>
      </c>
      <c r="M238" s="35" t="str">
        <f t="shared" si="7"/>
        <v/>
      </c>
    </row>
    <row r="239" spans="2:13" ht="15.75" x14ac:dyDescent="0.4">
      <c r="B239" s="59"/>
      <c r="C239" s="3">
        <v>217</v>
      </c>
      <c r="D239" s="142"/>
      <c r="E239" s="69"/>
      <c r="F239" s="70"/>
      <c r="G239" s="70"/>
      <c r="H239" s="75"/>
      <c r="L239" s="35" t="str">
        <f t="shared" si="6"/>
        <v/>
      </c>
      <c r="M239" s="35" t="str">
        <f t="shared" si="7"/>
        <v/>
      </c>
    </row>
    <row r="240" spans="2:13" ht="15.75" x14ac:dyDescent="0.4">
      <c r="B240" s="59"/>
      <c r="C240" s="3">
        <v>218</v>
      </c>
      <c r="D240" s="142"/>
      <c r="E240" s="69"/>
      <c r="F240" s="70"/>
      <c r="G240" s="70"/>
      <c r="H240" s="75"/>
      <c r="L240" s="35" t="str">
        <f t="shared" si="6"/>
        <v/>
      </c>
      <c r="M240" s="35" t="str">
        <f t="shared" si="7"/>
        <v/>
      </c>
    </row>
    <row r="241" spans="2:13" ht="15.75" x14ac:dyDescent="0.4">
      <c r="B241" s="59"/>
      <c r="C241" s="3">
        <v>219</v>
      </c>
      <c r="D241" s="142"/>
      <c r="E241" s="69"/>
      <c r="F241" s="70"/>
      <c r="G241" s="70"/>
      <c r="H241" s="75"/>
      <c r="L241" s="35" t="str">
        <f t="shared" si="6"/>
        <v/>
      </c>
      <c r="M241" s="35" t="str">
        <f t="shared" si="7"/>
        <v/>
      </c>
    </row>
    <row r="242" spans="2:13" ht="15.75" x14ac:dyDescent="0.4">
      <c r="B242" s="59"/>
      <c r="C242" s="3">
        <v>220</v>
      </c>
      <c r="D242" s="142"/>
      <c r="E242" s="69"/>
      <c r="F242" s="70"/>
      <c r="G242" s="70"/>
      <c r="H242" s="75"/>
      <c r="L242" s="35" t="str">
        <f t="shared" si="6"/>
        <v/>
      </c>
      <c r="M242" s="35" t="str">
        <f t="shared" si="7"/>
        <v/>
      </c>
    </row>
    <row r="243" spans="2:13" ht="15.75" x14ac:dyDescent="0.4">
      <c r="B243" s="59"/>
      <c r="C243" s="3">
        <v>221</v>
      </c>
      <c r="D243" s="142"/>
      <c r="E243" s="69"/>
      <c r="F243" s="70"/>
      <c r="G243" s="70"/>
      <c r="H243" s="75"/>
      <c r="L243" s="35" t="str">
        <f t="shared" si="6"/>
        <v/>
      </c>
      <c r="M243" s="35" t="str">
        <f t="shared" si="7"/>
        <v/>
      </c>
    </row>
    <row r="244" spans="2:13" ht="15.75" x14ac:dyDescent="0.4">
      <c r="B244" s="59"/>
      <c r="C244" s="3">
        <v>222</v>
      </c>
      <c r="D244" s="142"/>
      <c r="E244" s="69"/>
      <c r="F244" s="70"/>
      <c r="G244" s="70"/>
      <c r="H244" s="75"/>
      <c r="L244" s="35" t="str">
        <f t="shared" si="6"/>
        <v/>
      </c>
      <c r="M244" s="35" t="str">
        <f t="shared" si="7"/>
        <v/>
      </c>
    </row>
    <row r="245" spans="2:13" ht="15.75" x14ac:dyDescent="0.4">
      <c r="B245" s="59"/>
      <c r="C245" s="3">
        <v>223</v>
      </c>
      <c r="D245" s="142"/>
      <c r="E245" s="69"/>
      <c r="F245" s="70"/>
      <c r="G245" s="70"/>
      <c r="H245" s="75"/>
      <c r="L245" s="35" t="str">
        <f t="shared" si="6"/>
        <v/>
      </c>
      <c r="M245" s="35" t="str">
        <f t="shared" si="7"/>
        <v/>
      </c>
    </row>
    <row r="246" spans="2:13" ht="15.75" x14ac:dyDescent="0.4">
      <c r="B246" s="59"/>
      <c r="C246" s="3">
        <v>224</v>
      </c>
      <c r="D246" s="142"/>
      <c r="E246" s="69"/>
      <c r="F246" s="70"/>
      <c r="G246" s="70"/>
      <c r="H246" s="75"/>
      <c r="L246" s="35" t="str">
        <f t="shared" si="6"/>
        <v/>
      </c>
      <c r="M246" s="35" t="str">
        <f t="shared" si="7"/>
        <v/>
      </c>
    </row>
    <row r="247" spans="2:13" ht="15.75" x14ac:dyDescent="0.4">
      <c r="B247" s="59"/>
      <c r="C247" s="3">
        <v>225</v>
      </c>
      <c r="D247" s="142"/>
      <c r="E247" s="69"/>
      <c r="F247" s="70"/>
      <c r="G247" s="70"/>
      <c r="H247" s="75"/>
      <c r="L247" s="35" t="str">
        <f t="shared" si="6"/>
        <v/>
      </c>
      <c r="M247" s="35" t="str">
        <f t="shared" si="7"/>
        <v/>
      </c>
    </row>
    <row r="248" spans="2:13" ht="15.75" x14ac:dyDescent="0.4">
      <c r="B248" s="59"/>
      <c r="C248" s="3">
        <v>226</v>
      </c>
      <c r="D248" s="142"/>
      <c r="E248" s="69"/>
      <c r="F248" s="70"/>
      <c r="G248" s="70"/>
      <c r="H248" s="75"/>
      <c r="L248" s="35" t="str">
        <f t="shared" si="6"/>
        <v/>
      </c>
      <c r="M248" s="35" t="str">
        <f t="shared" si="7"/>
        <v/>
      </c>
    </row>
    <row r="249" spans="2:13" ht="15.75" x14ac:dyDescent="0.4">
      <c r="B249" s="59"/>
      <c r="C249" s="3">
        <v>227</v>
      </c>
      <c r="D249" s="142"/>
      <c r="E249" s="69"/>
      <c r="F249" s="70"/>
      <c r="G249" s="70"/>
      <c r="H249" s="75"/>
      <c r="L249" s="35" t="str">
        <f t="shared" si="6"/>
        <v/>
      </c>
      <c r="M249" s="35" t="str">
        <f t="shared" si="7"/>
        <v/>
      </c>
    </row>
    <row r="250" spans="2:13" ht="15.75" x14ac:dyDescent="0.4">
      <c r="B250" s="59"/>
      <c r="C250" s="3">
        <v>228</v>
      </c>
      <c r="D250" s="142"/>
      <c r="E250" s="69"/>
      <c r="F250" s="70"/>
      <c r="G250" s="70"/>
      <c r="H250" s="75"/>
      <c r="L250" s="35" t="str">
        <f t="shared" si="6"/>
        <v/>
      </c>
      <c r="M250" s="35" t="str">
        <f t="shared" si="7"/>
        <v/>
      </c>
    </row>
    <row r="251" spans="2:13" ht="15.75" x14ac:dyDescent="0.4">
      <c r="B251" s="59"/>
      <c r="C251" s="3">
        <v>229</v>
      </c>
      <c r="D251" s="142"/>
      <c r="E251" s="69"/>
      <c r="F251" s="70"/>
      <c r="G251" s="70"/>
      <c r="H251" s="75"/>
      <c r="L251" s="35" t="str">
        <f t="shared" si="6"/>
        <v/>
      </c>
      <c r="M251" s="35" t="str">
        <f t="shared" si="7"/>
        <v/>
      </c>
    </row>
    <row r="252" spans="2:13" ht="15.75" x14ac:dyDescent="0.4">
      <c r="B252" s="59"/>
      <c r="C252" s="3">
        <v>230</v>
      </c>
      <c r="D252" s="142"/>
      <c r="E252" s="69"/>
      <c r="F252" s="70"/>
      <c r="G252" s="70"/>
      <c r="H252" s="75"/>
      <c r="L252" s="35" t="str">
        <f t="shared" si="6"/>
        <v/>
      </c>
      <c r="M252" s="35" t="str">
        <f t="shared" si="7"/>
        <v/>
      </c>
    </row>
    <row r="253" spans="2:13" ht="15.75" x14ac:dyDescent="0.4">
      <c r="B253" s="59"/>
      <c r="C253" s="3">
        <v>231</v>
      </c>
      <c r="D253" s="142"/>
      <c r="E253" s="69"/>
      <c r="F253" s="70"/>
      <c r="G253" s="70"/>
      <c r="H253" s="75"/>
      <c r="L253" s="35" t="str">
        <f t="shared" si="6"/>
        <v/>
      </c>
      <c r="M253" s="35" t="str">
        <f t="shared" si="7"/>
        <v/>
      </c>
    </row>
    <row r="254" spans="2:13" ht="15.75" x14ac:dyDescent="0.4">
      <c r="B254" s="59"/>
      <c r="C254" s="3">
        <v>232</v>
      </c>
      <c r="D254" s="142"/>
      <c r="E254" s="69"/>
      <c r="F254" s="70"/>
      <c r="G254" s="70"/>
      <c r="H254" s="75"/>
      <c r="L254" s="35" t="str">
        <f t="shared" si="6"/>
        <v/>
      </c>
      <c r="M254" s="35" t="str">
        <f t="shared" si="7"/>
        <v/>
      </c>
    </row>
    <row r="255" spans="2:13" ht="15.75" x14ac:dyDescent="0.4">
      <c r="B255" s="59"/>
      <c r="C255" s="3">
        <v>233</v>
      </c>
      <c r="D255" s="142"/>
      <c r="E255" s="69"/>
      <c r="F255" s="70"/>
      <c r="G255" s="70"/>
      <c r="H255" s="75"/>
      <c r="L255" s="35" t="str">
        <f t="shared" si="6"/>
        <v/>
      </c>
      <c r="M255" s="35" t="str">
        <f t="shared" si="7"/>
        <v/>
      </c>
    </row>
    <row r="256" spans="2:13" ht="15.75" x14ac:dyDescent="0.4">
      <c r="B256" s="59"/>
      <c r="C256" s="3">
        <v>234</v>
      </c>
      <c r="D256" s="142"/>
      <c r="E256" s="69"/>
      <c r="F256" s="70"/>
      <c r="G256" s="70"/>
      <c r="H256" s="75"/>
      <c r="L256" s="35" t="str">
        <f t="shared" si="6"/>
        <v/>
      </c>
      <c r="M256" s="35" t="str">
        <f t="shared" si="7"/>
        <v/>
      </c>
    </row>
    <row r="257" spans="2:13" ht="15.75" x14ac:dyDescent="0.4">
      <c r="B257" s="59"/>
      <c r="C257" s="3">
        <v>235</v>
      </c>
      <c r="D257" s="142"/>
      <c r="E257" s="69"/>
      <c r="F257" s="70"/>
      <c r="G257" s="70"/>
      <c r="H257" s="75"/>
      <c r="L257" s="35" t="str">
        <f t="shared" si="6"/>
        <v/>
      </c>
      <c r="M257" s="35" t="str">
        <f t="shared" si="7"/>
        <v/>
      </c>
    </row>
    <row r="258" spans="2:13" ht="15.75" x14ac:dyDescent="0.4">
      <c r="B258" s="59"/>
      <c r="C258" s="3">
        <v>236</v>
      </c>
      <c r="D258" s="142"/>
      <c r="E258" s="69"/>
      <c r="F258" s="70"/>
      <c r="G258" s="70"/>
      <c r="H258" s="75"/>
      <c r="L258" s="35" t="str">
        <f t="shared" si="6"/>
        <v/>
      </c>
      <c r="M258" s="35" t="str">
        <f t="shared" si="7"/>
        <v/>
      </c>
    </row>
    <row r="259" spans="2:13" ht="15.75" x14ac:dyDescent="0.4">
      <c r="B259" s="59"/>
      <c r="C259" s="3">
        <v>237</v>
      </c>
      <c r="D259" s="142"/>
      <c r="E259" s="69"/>
      <c r="F259" s="70"/>
      <c r="G259" s="70"/>
      <c r="H259" s="75"/>
      <c r="L259" s="35" t="str">
        <f t="shared" si="6"/>
        <v/>
      </c>
      <c r="M259" s="35" t="str">
        <f t="shared" si="7"/>
        <v/>
      </c>
    </row>
    <row r="260" spans="2:13" ht="15.75" x14ac:dyDescent="0.4">
      <c r="B260" s="59"/>
      <c r="C260" s="3">
        <v>238</v>
      </c>
      <c r="D260" s="142"/>
      <c r="E260" s="69"/>
      <c r="F260" s="70"/>
      <c r="G260" s="70"/>
      <c r="H260" s="75"/>
      <c r="L260" s="35" t="str">
        <f t="shared" si="6"/>
        <v/>
      </c>
      <c r="M260" s="35" t="str">
        <f t="shared" si="7"/>
        <v/>
      </c>
    </row>
    <row r="261" spans="2:13" ht="15.75" x14ac:dyDescent="0.4">
      <c r="B261" s="59"/>
      <c r="C261" s="3">
        <v>239</v>
      </c>
      <c r="D261" s="142"/>
      <c r="E261" s="69"/>
      <c r="F261" s="70"/>
      <c r="G261" s="70"/>
      <c r="H261" s="75"/>
      <c r="L261" s="35" t="str">
        <f t="shared" si="6"/>
        <v/>
      </c>
      <c r="M261" s="35" t="str">
        <f t="shared" si="7"/>
        <v/>
      </c>
    </row>
    <row r="262" spans="2:13" ht="15.75" x14ac:dyDescent="0.4">
      <c r="B262" s="59"/>
      <c r="C262" s="3">
        <v>240</v>
      </c>
      <c r="D262" s="142"/>
      <c r="E262" s="69"/>
      <c r="F262" s="70"/>
      <c r="G262" s="70"/>
      <c r="H262" s="75"/>
      <c r="L262" s="35" t="str">
        <f t="shared" si="6"/>
        <v/>
      </c>
      <c r="M262" s="35" t="str">
        <f t="shared" si="7"/>
        <v/>
      </c>
    </row>
    <row r="263" spans="2:13" ht="15.75" x14ac:dyDescent="0.4">
      <c r="B263" s="59"/>
      <c r="C263" s="3">
        <v>241</v>
      </c>
      <c r="D263" s="142"/>
      <c r="E263" s="69"/>
      <c r="F263" s="70"/>
      <c r="G263" s="70"/>
      <c r="H263" s="75"/>
      <c r="L263" s="35" t="str">
        <f t="shared" si="6"/>
        <v/>
      </c>
      <c r="M263" s="35" t="str">
        <f t="shared" si="7"/>
        <v/>
      </c>
    </row>
    <row r="264" spans="2:13" ht="15.75" x14ac:dyDescent="0.4">
      <c r="B264" s="59"/>
      <c r="C264" s="3">
        <v>242</v>
      </c>
      <c r="D264" s="142"/>
      <c r="E264" s="69"/>
      <c r="F264" s="70"/>
      <c r="G264" s="70"/>
      <c r="H264" s="75"/>
      <c r="L264" s="35" t="str">
        <f t="shared" si="6"/>
        <v/>
      </c>
      <c r="M264" s="35" t="str">
        <f t="shared" si="7"/>
        <v/>
      </c>
    </row>
    <row r="265" spans="2:13" ht="15.75" x14ac:dyDescent="0.4">
      <c r="B265" s="59"/>
      <c r="C265" s="3">
        <v>243</v>
      </c>
      <c r="D265" s="142"/>
      <c r="E265" s="69"/>
      <c r="F265" s="70"/>
      <c r="G265" s="70"/>
      <c r="H265" s="75"/>
      <c r="L265" s="35" t="str">
        <f t="shared" si="6"/>
        <v/>
      </c>
      <c r="M265" s="35" t="str">
        <f t="shared" si="7"/>
        <v/>
      </c>
    </row>
    <row r="266" spans="2:13" ht="15.75" x14ac:dyDescent="0.4">
      <c r="B266" s="59"/>
      <c r="C266" s="3">
        <v>244</v>
      </c>
      <c r="D266" s="142"/>
      <c r="E266" s="69"/>
      <c r="F266" s="70"/>
      <c r="G266" s="70"/>
      <c r="H266" s="75"/>
      <c r="L266" s="35" t="str">
        <f t="shared" si="6"/>
        <v/>
      </c>
      <c r="M266" s="35" t="str">
        <f t="shared" si="7"/>
        <v/>
      </c>
    </row>
    <row r="267" spans="2:13" ht="15.75" x14ac:dyDescent="0.4">
      <c r="B267" s="59"/>
      <c r="C267" s="3">
        <v>245</v>
      </c>
      <c r="D267" s="142"/>
      <c r="E267" s="69"/>
      <c r="F267" s="70"/>
      <c r="G267" s="70"/>
      <c r="H267" s="75"/>
      <c r="L267" s="35" t="str">
        <f t="shared" si="6"/>
        <v/>
      </c>
      <c r="M267" s="35" t="str">
        <f t="shared" si="7"/>
        <v/>
      </c>
    </row>
    <row r="268" spans="2:13" ht="15.75" x14ac:dyDescent="0.4">
      <c r="B268" s="59"/>
      <c r="C268" s="3">
        <v>246</v>
      </c>
      <c r="D268" s="142"/>
      <c r="E268" s="69"/>
      <c r="F268" s="70"/>
      <c r="G268" s="70"/>
      <c r="H268" s="75"/>
      <c r="L268" s="35" t="str">
        <f t="shared" si="6"/>
        <v/>
      </c>
      <c r="M268" s="35" t="str">
        <f t="shared" si="7"/>
        <v/>
      </c>
    </row>
    <row r="269" spans="2:13" ht="15.75" x14ac:dyDescent="0.4">
      <c r="B269" s="59"/>
      <c r="C269" s="3">
        <v>247</v>
      </c>
      <c r="D269" s="142"/>
      <c r="E269" s="69"/>
      <c r="F269" s="70"/>
      <c r="G269" s="70"/>
      <c r="H269" s="75"/>
      <c r="L269" s="35" t="str">
        <f t="shared" si="6"/>
        <v/>
      </c>
      <c r="M269" s="35" t="str">
        <f t="shared" si="7"/>
        <v/>
      </c>
    </row>
    <row r="270" spans="2:13" ht="15.75" x14ac:dyDescent="0.4">
      <c r="B270" s="59"/>
      <c r="C270" s="3">
        <v>248</v>
      </c>
      <c r="D270" s="142"/>
      <c r="E270" s="69"/>
      <c r="F270" s="70"/>
      <c r="G270" s="70"/>
      <c r="H270" s="75"/>
      <c r="L270" s="35" t="str">
        <f t="shared" si="6"/>
        <v/>
      </c>
      <c r="M270" s="35" t="str">
        <f t="shared" si="7"/>
        <v/>
      </c>
    </row>
    <row r="271" spans="2:13" ht="15.75" x14ac:dyDescent="0.4">
      <c r="B271" s="59"/>
      <c r="C271" s="3">
        <v>249</v>
      </c>
      <c r="D271" s="142"/>
      <c r="E271" s="69"/>
      <c r="F271" s="70"/>
      <c r="G271" s="70"/>
      <c r="H271" s="75"/>
      <c r="L271" s="35" t="str">
        <f t="shared" si="6"/>
        <v/>
      </c>
      <c r="M271" s="35" t="str">
        <f t="shared" si="7"/>
        <v/>
      </c>
    </row>
    <row r="272" spans="2:13" ht="16.5" thickBot="1" x14ac:dyDescent="0.45">
      <c r="B272" s="61"/>
      <c r="C272" s="3">
        <v>250</v>
      </c>
      <c r="D272" s="142"/>
      <c r="E272" s="69"/>
      <c r="F272" s="71"/>
      <c r="G272" s="71"/>
      <c r="H272" s="76"/>
      <c r="L272" s="35" t="str">
        <f t="shared" si="6"/>
        <v/>
      </c>
      <c r="M272" s="35" t="str">
        <f t="shared" si="7"/>
        <v/>
      </c>
    </row>
    <row r="273" spans="2:8" x14ac:dyDescent="0.4">
      <c r="B273" s="46"/>
      <c r="C273" s="46"/>
      <c r="D273" s="62"/>
      <c r="E273" s="46"/>
      <c r="F273" s="40"/>
      <c r="G273" s="40"/>
      <c r="H273" s="40"/>
    </row>
  </sheetData>
  <sheetProtection sheet="1" objects="1" scenarios="1" formatCells="0" formatColumns="0" formatRows="0" autoFilter="0"/>
  <dataConsolidate/>
  <mergeCells count="11">
    <mergeCell ref="E22:G22"/>
    <mergeCell ref="E23:G32"/>
    <mergeCell ref="H23:H32"/>
    <mergeCell ref="E16:G16"/>
    <mergeCell ref="B11:H11"/>
    <mergeCell ref="E15:G15"/>
    <mergeCell ref="H20:H21"/>
    <mergeCell ref="E17:G17"/>
    <mergeCell ref="E18:G18"/>
    <mergeCell ref="E19:G19"/>
    <mergeCell ref="E20:G21"/>
  </mergeCells>
  <phoneticPr fontId="1"/>
  <dataValidations count="4">
    <dataValidation type="whole" operator="greaterThanOrEqual" allowBlank="1" showErrorMessage="1" error="整数を入力してください_x000a_Please enter an integer" sqref="D22" xr:uid="{77D8B77B-0725-48BD-B1C5-08778F13A380}">
      <formula1>1</formula1>
    </dataValidation>
    <dataValidation type="custom" allowBlank="1" showErrorMessage="1" error="全角文字は入力できません_x000a_Full-width characters are not allowed" sqref="D23:D272" xr:uid="{4F1D01F2-8A44-48E6-A277-44B0CFB3CC5A}">
      <formula1>LEN(D23)=LENB(D23)</formula1>
    </dataValidation>
    <dataValidation type="custom" allowBlank="1" showInputMessage="1" showErrorMessage="1" error="時期は1850年から2050年までを数値で指定してください。詳細は、「入力ルール」を参照してください。_x000a_Specify a time period between 1850 and 2050. Please refer to  the &quot;Input Information.&quot;" sqref="D21" xr:uid="{BBE6CEF0-5B40-4283-BAE8-BC7155E551C9}">
      <formula1>OR(AND(LEN(D21)=4,D21&gt;=1850,D21&lt;=2050),AND(LEN(D21)=6,LEFT(D21,4)&gt;="1850",LEFT(D21,4)&lt;="2050",MOD(D21,100)&lt;=12,MOD(D21,100)&gt;=1))</formula1>
    </dataValidation>
    <dataValidation type="custom" allowBlank="1" showInputMessage="1" showErrorMessage="1" error="時期は1850年から2050年までを数値で指定してください。詳細は、「入力ルール」を参照してください。_x000a_Specify a time period between 1850 and 2050. Please refer to  the &quot;Input Information.&quot; " sqref="D20" xr:uid="{0370FE04-D5F8-4DC8-96B2-2192BFCE403F}">
      <formula1>OR(AND(LEN(D20)=4,D20&gt;=1850,D20&lt;=2050),AND(LEN(D20)=6,LEFT(D20,4)&gt;="1850",LEFT(D20,4)&lt;="2050",MOD(D20,100)&lt;=12,MOD(D20,100)&gt;=1))</formula1>
    </dataValidation>
  </dataValidations>
  <pageMargins left="0.70866141732283472" right="0.70866141732283472" top="0.74803149606299213" bottom="0.74803149606299213" header="0.31496062992125984" footer="0.31496062992125984"/>
  <pageSetup paperSize="9" scale="66"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error="プルダウンから選択してください_x000a_Please select from the dropdown menu" xr:uid="{3F3D4D7E-9DD5-4D07-AFA7-777532287CD9}">
          <x14:formula1>
            <xm:f>情報!$F$2:$F$51</xm:f>
          </x14:formula1>
          <xm:sqref>D19</xm:sqref>
        </x14:dataValidation>
        <x14:dataValidation type="list" allowBlank="1" showErrorMessage="1" error="入力する場合は、JSONまたはCSVを選択してください_x000a_Please select either JSON or CSV" xr:uid="{6D6CA0DC-79FD-4BF9-BB06-2814E41E7052}">
          <x14:formula1>
            <xm:f>情報!$A$2:$A$4</xm:f>
          </x14:formula1>
          <xm:sqref>D17</xm:sqref>
        </x14:dataValidation>
        <x14:dataValidation type="list" allowBlank="1" showErrorMessage="1" error="入力する場合は、JPまたはENを選択してください_x000a_Please select either JP or EN" xr:uid="{3166682B-A807-4623-8322-4357DDCF99F8}">
          <x14:formula1>
            <xm:f>情報!$B$2:$B$4</xm:f>
          </x14:formula1>
          <xm:sqref>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C502F-E6CC-4BD0-9F9F-40FE179D3080}">
  <sheetPr>
    <pageSetUpPr fitToPage="1"/>
  </sheetPr>
  <dimension ref="A1:L27"/>
  <sheetViews>
    <sheetView showGridLines="0" workbookViewId="0"/>
  </sheetViews>
  <sheetFormatPr defaultColWidth="9" defaultRowHeight="15" x14ac:dyDescent="0.4"/>
  <cols>
    <col min="1" max="1" width="7.75" style="1" customWidth="1"/>
    <col min="2" max="2" width="12.75" style="1" customWidth="1"/>
    <col min="3" max="4" width="18.75" style="1" customWidth="1"/>
    <col min="5" max="5" width="20.625" style="1" customWidth="1"/>
    <col min="6" max="6" width="7.75" style="1" customWidth="1"/>
    <col min="7" max="7" width="22.625" style="1" customWidth="1"/>
    <col min="8" max="8" width="67.75" style="1" customWidth="1"/>
    <col min="9" max="10" width="9.375" style="143" customWidth="1"/>
    <col min="11" max="11" width="41.75" style="35" hidden="1" customWidth="1"/>
    <col min="12" max="12" width="18.375" style="35" hidden="1" customWidth="1"/>
    <col min="13" max="16384" width="9" style="1"/>
  </cols>
  <sheetData>
    <row r="1" spans="1:12" ht="25.5" x14ac:dyDescent="0.4">
      <c r="A1" s="88" t="s">
        <v>162</v>
      </c>
      <c r="B1" s="34"/>
      <c r="C1" s="34"/>
      <c r="E1" s="4"/>
      <c r="F1" s="4" t="s">
        <v>195</v>
      </c>
      <c r="G1" s="4"/>
      <c r="H1" s="4"/>
      <c r="K1" s="86" t="s">
        <v>325</v>
      </c>
      <c r="L1" s="86" t="s">
        <v>325</v>
      </c>
    </row>
    <row r="2" spans="1:12" ht="10.15" customHeight="1" x14ac:dyDescent="0.4"/>
    <row r="3" spans="1:12" s="36" customFormat="1" x14ac:dyDescent="0.4">
      <c r="A3" s="89" t="s">
        <v>319</v>
      </c>
      <c r="B3" s="89"/>
      <c r="E3" s="1"/>
      <c r="F3" s="1" t="s">
        <v>342</v>
      </c>
      <c r="G3" s="1"/>
      <c r="H3" s="1"/>
      <c r="I3" s="144"/>
      <c r="J3" s="144"/>
      <c r="K3" s="37"/>
      <c r="L3" s="37"/>
    </row>
    <row r="4" spans="1:12" s="38" customFormat="1" ht="19.899999999999999" customHeight="1" x14ac:dyDescent="0.25">
      <c r="A4" s="95" t="s">
        <v>2</v>
      </c>
      <c r="B4" s="94" t="s">
        <v>329</v>
      </c>
      <c r="E4" s="2"/>
      <c r="F4" s="49" t="s">
        <v>191</v>
      </c>
      <c r="G4" s="48" t="s">
        <v>301</v>
      </c>
      <c r="H4" s="2"/>
      <c r="I4" s="145"/>
      <c r="J4" s="145"/>
      <c r="K4" s="39"/>
      <c r="L4" s="39"/>
    </row>
    <row r="5" spans="1:12" s="36" customFormat="1" x14ac:dyDescent="0.25">
      <c r="A5" s="96"/>
      <c r="B5" s="97" t="s">
        <v>331</v>
      </c>
      <c r="E5" s="1"/>
      <c r="F5" s="50"/>
      <c r="G5" s="48" t="s">
        <v>333</v>
      </c>
      <c r="H5" s="1"/>
      <c r="I5" s="144"/>
      <c r="J5" s="144"/>
      <c r="K5" s="37"/>
      <c r="L5" s="37"/>
    </row>
    <row r="6" spans="1:12" s="36" customFormat="1" ht="10.15" customHeight="1" x14ac:dyDescent="0.4">
      <c r="A6" s="98"/>
      <c r="B6" s="89"/>
      <c r="E6" s="1"/>
      <c r="F6" s="51"/>
      <c r="G6" s="28"/>
      <c r="H6" s="1"/>
      <c r="I6" s="144"/>
      <c r="J6" s="144"/>
      <c r="K6" s="37"/>
      <c r="L6" s="37"/>
    </row>
    <row r="7" spans="1:12" s="38" customFormat="1" ht="19.899999999999999" customHeight="1" x14ac:dyDescent="0.25">
      <c r="A7" s="95" t="s">
        <v>3</v>
      </c>
      <c r="B7" s="94" t="s">
        <v>336</v>
      </c>
      <c r="E7" s="2"/>
      <c r="F7" s="49" t="s">
        <v>186</v>
      </c>
      <c r="G7" s="48" t="s">
        <v>334</v>
      </c>
      <c r="H7" s="2"/>
      <c r="I7" s="145"/>
      <c r="J7" s="145"/>
      <c r="K7" s="39"/>
      <c r="L7" s="39"/>
    </row>
    <row r="8" spans="1:12" s="36" customFormat="1" x14ac:dyDescent="0.25">
      <c r="A8" s="89"/>
      <c r="B8" s="97" t="s">
        <v>193</v>
      </c>
      <c r="E8" s="1"/>
      <c r="F8" s="1"/>
      <c r="G8" s="48" t="s">
        <v>332</v>
      </c>
      <c r="H8" s="1"/>
      <c r="I8" s="144"/>
      <c r="J8" s="144"/>
      <c r="K8" s="37"/>
      <c r="L8" s="37"/>
    </row>
    <row r="9" spans="1:12" s="40" customFormat="1" ht="10.15" customHeight="1" x14ac:dyDescent="0.4">
      <c r="B9" s="41"/>
      <c r="C9" s="41"/>
      <c r="I9" s="146"/>
      <c r="J9" s="146"/>
      <c r="K9" s="42"/>
      <c r="L9" s="42"/>
    </row>
    <row r="10" spans="1:12" ht="19.5" thickBot="1" x14ac:dyDescent="0.45">
      <c r="A10" s="53"/>
      <c r="B10" s="91" t="s">
        <v>315</v>
      </c>
      <c r="C10" s="33" t="s">
        <v>310</v>
      </c>
      <c r="K10" s="44" t="s">
        <v>312</v>
      </c>
    </row>
    <row r="11" spans="1:12" ht="40.15" customHeight="1" thickBot="1" x14ac:dyDescent="0.45">
      <c r="B11" s="179" t="str">
        <f>リクエストURL</f>
        <v>https://www.stat-search.boj.or.jp/api/v1/getDataLayer?db=&amp;frequency=&amp;layer=</v>
      </c>
      <c r="C11" s="180"/>
      <c r="D11" s="180"/>
      <c r="E11" s="180"/>
      <c r="F11" s="163"/>
      <c r="G11" s="163"/>
      <c r="H11" s="164"/>
      <c r="K11" s="44" t="str">
        <f>K15&amp;K19&amp;K17&amp;K18&amp;K20&amp;K21&amp;K22&amp;K23&amp;K24</f>
        <v>https://www.stat-search.boj.or.jp/api/v1/getDataLayer?db=&amp;frequency=&amp;layer=</v>
      </c>
      <c r="L11" s="45"/>
    </row>
    <row r="13" spans="1:12" ht="16.5" x14ac:dyDescent="0.25">
      <c r="A13" s="53"/>
      <c r="B13" s="92" t="s">
        <v>316</v>
      </c>
      <c r="C13" s="33" t="s">
        <v>311</v>
      </c>
      <c r="D13" s="94" t="s">
        <v>299</v>
      </c>
      <c r="K13" s="87" t="s">
        <v>327</v>
      </c>
      <c r="L13" s="45"/>
    </row>
    <row r="14" spans="1:12" x14ac:dyDescent="0.4">
      <c r="A14" s="57"/>
      <c r="B14" s="43"/>
      <c r="C14" s="43"/>
      <c r="D14" s="28" t="s">
        <v>300</v>
      </c>
      <c r="K14" s="44"/>
      <c r="L14" s="45"/>
    </row>
    <row r="15" spans="1:12" ht="16.5" x14ac:dyDescent="0.4">
      <c r="A15" s="43"/>
      <c r="B15" s="100" t="s">
        <v>182</v>
      </c>
      <c r="C15" s="65" t="s">
        <v>194</v>
      </c>
      <c r="D15" s="99" t="s">
        <v>317</v>
      </c>
      <c r="E15" s="165" t="s">
        <v>303</v>
      </c>
      <c r="F15" s="166"/>
      <c r="G15" s="166"/>
      <c r="H15" s="72" t="s">
        <v>306</v>
      </c>
      <c r="K15" s="45" t="s">
        <v>350</v>
      </c>
      <c r="L15" s="45"/>
    </row>
    <row r="16" spans="1:12" ht="17.25" thickBot="1" x14ac:dyDescent="0.45">
      <c r="A16" s="43"/>
      <c r="B16" s="85"/>
      <c r="C16" s="63"/>
      <c r="D16" s="64" t="s">
        <v>337</v>
      </c>
      <c r="E16" s="159"/>
      <c r="F16" s="160"/>
      <c r="G16" s="160"/>
      <c r="H16" s="73"/>
      <c r="K16" s="45"/>
      <c r="L16" s="45"/>
    </row>
    <row r="17" spans="1:12" ht="16.5" x14ac:dyDescent="0.4">
      <c r="B17" s="104" t="s">
        <v>6</v>
      </c>
      <c r="C17" s="66" t="s">
        <v>262</v>
      </c>
      <c r="D17" s="139"/>
      <c r="E17" s="181" t="s">
        <v>304</v>
      </c>
      <c r="F17" s="182"/>
      <c r="G17" s="182"/>
      <c r="H17" s="82" t="s">
        <v>305</v>
      </c>
      <c r="K17" s="45" t="str">
        <f>IF(D17="","",L17&amp;D17)</f>
        <v/>
      </c>
      <c r="L17" s="44" t="s">
        <v>161</v>
      </c>
    </row>
    <row r="18" spans="1:12" ht="16.5" x14ac:dyDescent="0.4">
      <c r="B18" s="105" t="s">
        <v>7</v>
      </c>
      <c r="C18" s="67" t="s">
        <v>183</v>
      </c>
      <c r="D18" s="140"/>
      <c r="E18" s="183" t="s">
        <v>308</v>
      </c>
      <c r="F18" s="184"/>
      <c r="G18" s="184"/>
      <c r="H18" s="74" t="s">
        <v>307</v>
      </c>
      <c r="K18" s="45" t="str">
        <f>IF(D18="","",L18&amp;D18)</f>
        <v/>
      </c>
      <c r="L18" s="44" t="s">
        <v>5</v>
      </c>
    </row>
    <row r="19" spans="1:12" ht="30" x14ac:dyDescent="0.4">
      <c r="A19" s="32" t="s">
        <v>181</v>
      </c>
      <c r="B19" s="105" t="s">
        <v>184</v>
      </c>
      <c r="C19" s="67" t="s">
        <v>343</v>
      </c>
      <c r="D19" s="140"/>
      <c r="E19" s="183" t="s">
        <v>309</v>
      </c>
      <c r="F19" s="184"/>
      <c r="G19" s="184"/>
      <c r="H19" s="74" t="s">
        <v>338</v>
      </c>
      <c r="K19" s="45" t="str">
        <f>L19&amp;D19</f>
        <v>db=</v>
      </c>
      <c r="L19" s="44" t="s">
        <v>160</v>
      </c>
    </row>
    <row r="20" spans="1:12" ht="49.9" customHeight="1" x14ac:dyDescent="0.4">
      <c r="A20" s="32" t="s">
        <v>181</v>
      </c>
      <c r="B20" s="105" t="s">
        <v>163</v>
      </c>
      <c r="C20" s="67" t="s">
        <v>200</v>
      </c>
      <c r="D20" s="140"/>
      <c r="E20" s="183" t="s">
        <v>321</v>
      </c>
      <c r="F20" s="184"/>
      <c r="G20" s="184"/>
      <c r="H20" s="74" t="s">
        <v>323</v>
      </c>
      <c r="K20" s="45" t="str">
        <f>L20&amp;D20</f>
        <v>&amp;frequency=</v>
      </c>
      <c r="L20" s="44" t="s">
        <v>177</v>
      </c>
    </row>
    <row r="21" spans="1:12" ht="70.150000000000006" customHeight="1" x14ac:dyDescent="0.4">
      <c r="B21" s="105" t="s">
        <v>164</v>
      </c>
      <c r="C21" s="67" t="s">
        <v>197</v>
      </c>
      <c r="D21" s="140"/>
      <c r="E21" s="173" t="s">
        <v>348</v>
      </c>
      <c r="F21" s="185"/>
      <c r="G21" s="185"/>
      <c r="H21" s="167" t="s">
        <v>339</v>
      </c>
      <c r="K21" s="45" t="str">
        <f>IF(D21="","",L21&amp;D21)</f>
        <v/>
      </c>
      <c r="L21" s="44" t="s">
        <v>178</v>
      </c>
    </row>
    <row r="22" spans="1:12" ht="70.150000000000006" customHeight="1" x14ac:dyDescent="0.4">
      <c r="B22" s="105" t="s">
        <v>165</v>
      </c>
      <c r="C22" s="67" t="s">
        <v>264</v>
      </c>
      <c r="D22" s="140"/>
      <c r="E22" s="175"/>
      <c r="F22" s="186"/>
      <c r="G22" s="186"/>
      <c r="H22" s="168"/>
      <c r="K22" s="45" t="str">
        <f>IF(D22="","",L22&amp;D22)</f>
        <v/>
      </c>
      <c r="L22" s="44" t="s">
        <v>176</v>
      </c>
    </row>
    <row r="23" spans="1:12" ht="45" x14ac:dyDescent="0.4">
      <c r="B23" s="103" t="s">
        <v>167</v>
      </c>
      <c r="C23" s="80" t="s">
        <v>199</v>
      </c>
      <c r="D23" s="147"/>
      <c r="E23" s="177" t="s">
        <v>313</v>
      </c>
      <c r="F23" s="178"/>
      <c r="G23" s="178"/>
      <c r="H23" s="31" t="s">
        <v>314</v>
      </c>
      <c r="K23" s="45" t="str">
        <f>IF(D23="","",L23&amp;D23)</f>
        <v/>
      </c>
      <c r="L23" s="44" t="s">
        <v>1</v>
      </c>
    </row>
    <row r="24" spans="1:12" ht="93.6" customHeight="1" thickBot="1" x14ac:dyDescent="0.45">
      <c r="A24" s="32" t="s">
        <v>181</v>
      </c>
      <c r="B24" s="106" t="s">
        <v>166</v>
      </c>
      <c r="C24" s="81" t="s">
        <v>263</v>
      </c>
      <c r="D24" s="147"/>
      <c r="E24" s="177" t="s">
        <v>330</v>
      </c>
      <c r="F24" s="178"/>
      <c r="G24" s="178"/>
      <c r="H24" s="107" t="s">
        <v>347</v>
      </c>
      <c r="K24" s="45" t="str">
        <f>L24&amp;D24</f>
        <v>&amp;layer=</v>
      </c>
      <c r="L24" s="44" t="s">
        <v>175</v>
      </c>
    </row>
    <row r="25" spans="1:12" x14ac:dyDescent="0.4">
      <c r="D25" s="79"/>
    </row>
    <row r="27" spans="1:12" x14ac:dyDescent="0.4">
      <c r="K27" s="47"/>
    </row>
  </sheetData>
  <sheetProtection sheet="1" objects="1" scenarios="1" formatCells="0" formatColumns="0" formatRows="0" autoFilter="0"/>
  <dataConsolidate/>
  <mergeCells count="11">
    <mergeCell ref="E23:G23"/>
    <mergeCell ref="E24:G24"/>
    <mergeCell ref="B11:H11"/>
    <mergeCell ref="H21:H22"/>
    <mergeCell ref="E17:G17"/>
    <mergeCell ref="E18:G18"/>
    <mergeCell ref="E19:G19"/>
    <mergeCell ref="E20:G20"/>
    <mergeCell ref="E21:G22"/>
    <mergeCell ref="E15:G15"/>
    <mergeCell ref="E16:G16"/>
  </mergeCells>
  <phoneticPr fontId="1"/>
  <dataValidations count="3">
    <dataValidation type="custom" allowBlank="1" showErrorMessage="1" error="全角文字は入力できません_x000a_Full-width characters are not allowed" sqref="D24" xr:uid="{60FEBBB7-732E-483E-AF1B-117DFD2F2C9F}">
      <formula1>LEN(D24)=LENB(D24)</formula1>
    </dataValidation>
    <dataValidation type="whole" operator="greaterThanOrEqual" allowBlank="1" showErrorMessage="1" error="整数を入力してください_x000a_Please enter an integer" sqref="D23:D24" xr:uid="{F9C0E77F-3F4E-4AFF-86A3-BA0B605D5ABF}">
      <formula1>1</formula1>
    </dataValidation>
    <dataValidation type="custom" allowBlank="1" showInputMessage="1" showErrorMessage="1" error="時期は1850年から2050年までを数値で指定してください。詳細は、「入力ルール」を参照してください。_x000a_Specify a time period between 1850 and 2050. Please refer to  the &quot;Input Information.&quot;" sqref="D21:D22" xr:uid="{D0EDA8D5-AA60-4825-8ABD-6A9A8AEA98B9}">
      <formula1>OR(AND(LEN(D21)=4,D21&gt;=1850,D21&lt;=2050),AND(LEN(D21)=6,LEFT(D21,4)&gt;="1850",LEFT(D21,4)&lt;="2050",MOD(D21,100)&lt;=12,MOD(D21,100)&gt;=1))</formula1>
    </dataValidation>
  </dataValidations>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4">
        <x14:dataValidation type="list" allowBlank="1" showErrorMessage="1" error="入力する場合は、JPまたはENを選択してください_x000a_Please select either JP or EN" xr:uid="{80266BFA-7B6E-4FC7-BB3D-7F1FA7F9A1C5}">
          <x14:formula1>
            <xm:f>情報!$B$2:$B$4</xm:f>
          </x14:formula1>
          <xm:sqref>D18</xm:sqref>
        </x14:dataValidation>
        <x14:dataValidation type="list" allowBlank="1" showErrorMessage="1" error="入力する場合は、JSONまたはCSVを選択してください_x000a_Please select either JSON or CSV" xr:uid="{8B130479-8CAB-4E68-8027-E756D21132DB}">
          <x14:formula1>
            <xm:f>情報!$A$2:$A$4</xm:f>
          </x14:formula1>
          <xm:sqref>D17</xm:sqref>
        </x14:dataValidation>
        <x14:dataValidation type="list" allowBlank="1" showErrorMessage="1" error="プルダウンから選択してください_x000a_Please select from the dropdown menu" xr:uid="{2EDE1416-8B06-4895-A817-100EEAC751AF}">
          <x14:formula1>
            <xm:f>情報!$F$2:$F$51</xm:f>
          </x14:formula1>
          <xm:sqref>D19</xm:sqref>
        </x14:dataValidation>
        <x14:dataValidation type="list" allowBlank="1" showErrorMessage="1" error="プルダウンから選択してください_x000a_Please select from the dropdown menu" xr:uid="{A4B65135-8B82-4A00-BE29-2F9568A8E51E}">
          <x14:formula1>
            <xm:f>情報!$C$2:$C$9</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D8B38-11C5-4A17-B022-96F0ACE64EFD}">
  <sheetPr>
    <pageSetUpPr fitToPage="1"/>
  </sheetPr>
  <dimension ref="A1:L27"/>
  <sheetViews>
    <sheetView showGridLines="0" zoomScaleNormal="100" workbookViewId="0"/>
  </sheetViews>
  <sheetFormatPr defaultColWidth="9" defaultRowHeight="15" x14ac:dyDescent="0.4"/>
  <cols>
    <col min="1" max="1" width="7.75" style="1" customWidth="1"/>
    <col min="2" max="2" width="12.75" style="1" customWidth="1"/>
    <col min="3" max="4" width="18.75" style="1" customWidth="1"/>
    <col min="5" max="5" width="26.75" style="1" customWidth="1"/>
    <col min="6" max="6" width="7.75" style="1" customWidth="1"/>
    <col min="7" max="7" width="20.75" style="1" customWidth="1"/>
    <col min="8" max="8" width="62.75" style="1" customWidth="1"/>
    <col min="9" max="10" width="9.375" style="143" customWidth="1"/>
    <col min="11" max="11" width="41.75" style="35" hidden="1" customWidth="1"/>
    <col min="12" max="12" width="13.25" style="35" hidden="1" customWidth="1"/>
    <col min="13" max="16384" width="9" style="1"/>
  </cols>
  <sheetData>
    <row r="1" spans="1:12" ht="25.5" x14ac:dyDescent="0.4">
      <c r="A1" s="88" t="s">
        <v>4</v>
      </c>
      <c r="B1" s="34"/>
      <c r="C1" s="34"/>
      <c r="E1" s="4"/>
      <c r="F1" s="4" t="s">
        <v>196</v>
      </c>
      <c r="G1" s="4"/>
      <c r="H1" s="4"/>
      <c r="K1" s="86" t="s">
        <v>325</v>
      </c>
      <c r="L1" s="86" t="s">
        <v>325</v>
      </c>
    </row>
    <row r="2" spans="1:12" ht="10.15" customHeight="1" x14ac:dyDescent="0.4"/>
    <row r="3" spans="1:12" s="36" customFormat="1" ht="15.75" x14ac:dyDescent="0.4">
      <c r="A3" s="89" t="s">
        <v>324</v>
      </c>
      <c r="B3" s="90"/>
      <c r="E3" s="1"/>
      <c r="F3" s="1" t="s">
        <v>344</v>
      </c>
      <c r="G3" s="1"/>
      <c r="H3" s="29"/>
      <c r="I3" s="144"/>
      <c r="J3" s="144"/>
      <c r="K3" s="37"/>
      <c r="L3" s="37"/>
    </row>
    <row r="4" spans="1:12" s="38" customFormat="1" ht="19.899999999999999" customHeight="1" x14ac:dyDescent="0.25">
      <c r="A4" s="95" t="s">
        <v>2</v>
      </c>
      <c r="B4" s="94" t="s">
        <v>328</v>
      </c>
      <c r="E4" s="2"/>
      <c r="F4" s="49" t="s">
        <v>191</v>
      </c>
      <c r="G4" s="48" t="s">
        <v>302</v>
      </c>
      <c r="H4" s="2"/>
      <c r="I4" s="145"/>
      <c r="J4" s="145"/>
      <c r="K4" s="39"/>
      <c r="L4" s="39"/>
    </row>
    <row r="5" spans="1:12" s="36" customFormat="1" x14ac:dyDescent="0.25">
      <c r="A5" s="96"/>
      <c r="B5" s="97" t="s">
        <v>331</v>
      </c>
      <c r="E5" s="1"/>
      <c r="F5" s="50"/>
      <c r="G5" s="48" t="s">
        <v>333</v>
      </c>
      <c r="H5" s="1"/>
      <c r="I5" s="144"/>
      <c r="J5" s="144"/>
      <c r="K5" s="37"/>
      <c r="L5" s="37"/>
    </row>
    <row r="6" spans="1:12" s="36" customFormat="1" ht="10.15" customHeight="1" x14ac:dyDescent="0.4">
      <c r="A6" s="98"/>
      <c r="B6" s="89"/>
      <c r="E6" s="1"/>
      <c r="F6" s="51"/>
      <c r="G6" s="1"/>
      <c r="H6" s="1"/>
      <c r="I6" s="144"/>
      <c r="J6" s="144"/>
      <c r="K6" s="37"/>
      <c r="L6" s="37"/>
    </row>
    <row r="7" spans="1:12" s="38" customFormat="1" ht="19.899999999999999" customHeight="1" x14ac:dyDescent="0.25">
      <c r="A7" s="95" t="s">
        <v>3</v>
      </c>
      <c r="B7" s="94" t="s">
        <v>336</v>
      </c>
      <c r="E7" s="2"/>
      <c r="F7" s="49" t="s">
        <v>186</v>
      </c>
      <c r="G7" s="48" t="s">
        <v>334</v>
      </c>
      <c r="H7" s="2"/>
      <c r="I7" s="145"/>
      <c r="J7" s="145"/>
      <c r="K7" s="39"/>
      <c r="L7" s="39"/>
    </row>
    <row r="8" spans="1:12" s="36" customFormat="1" x14ac:dyDescent="0.25">
      <c r="A8" s="89"/>
      <c r="B8" s="97" t="s">
        <v>193</v>
      </c>
      <c r="E8" s="1"/>
      <c r="F8" s="1"/>
      <c r="G8" s="48" t="s">
        <v>332</v>
      </c>
      <c r="H8" s="1"/>
      <c r="I8" s="144"/>
      <c r="J8" s="144"/>
      <c r="K8" s="37"/>
      <c r="L8" s="37"/>
    </row>
    <row r="9" spans="1:12" s="40" customFormat="1" ht="10.15" customHeight="1" x14ac:dyDescent="0.4">
      <c r="B9" s="41"/>
      <c r="C9" s="41"/>
      <c r="I9" s="146"/>
      <c r="J9" s="146"/>
      <c r="K9" s="42"/>
      <c r="L9" s="42"/>
    </row>
    <row r="10" spans="1:12" ht="17.25" thickBot="1" x14ac:dyDescent="0.45">
      <c r="A10" s="83"/>
      <c r="B10" s="91" t="s">
        <v>315</v>
      </c>
      <c r="C10" s="33" t="s">
        <v>310</v>
      </c>
      <c r="K10" s="87" t="s">
        <v>326</v>
      </c>
    </row>
    <row r="11" spans="1:12" ht="40.15" customHeight="1" thickBot="1" x14ac:dyDescent="0.45">
      <c r="B11" s="179" t="str">
        <f>リクエストURL</f>
        <v>https://www.stat-search.boj.or.jp/api/v1/getMetadata?db=</v>
      </c>
      <c r="C11" s="180"/>
      <c r="D11" s="180"/>
      <c r="E11" s="180"/>
      <c r="F11" s="164"/>
      <c r="G11" s="41"/>
      <c r="H11" s="41"/>
      <c r="K11" s="45" t="str">
        <f>K15&amp;K19&amp;K17&amp;K18</f>
        <v>https://www.stat-search.boj.or.jp/api/v1/getMetadata?db=</v>
      </c>
      <c r="L11" s="45"/>
    </row>
    <row r="13" spans="1:12" ht="16.5" x14ac:dyDescent="0.25">
      <c r="A13" s="83"/>
      <c r="B13" s="92" t="s">
        <v>316</v>
      </c>
      <c r="C13" s="33" t="s">
        <v>311</v>
      </c>
      <c r="D13" s="94" t="s">
        <v>299</v>
      </c>
      <c r="K13" s="87" t="s">
        <v>327</v>
      </c>
      <c r="L13" s="45"/>
    </row>
    <row r="14" spans="1:12" x14ac:dyDescent="0.4">
      <c r="A14" s="43"/>
      <c r="B14" s="43"/>
      <c r="C14" s="43"/>
      <c r="D14" s="28" t="s">
        <v>300</v>
      </c>
      <c r="K14" s="44"/>
      <c r="L14" s="45"/>
    </row>
    <row r="15" spans="1:12" ht="16.5" x14ac:dyDescent="0.4">
      <c r="A15" s="43"/>
      <c r="B15" s="100" t="s">
        <v>182</v>
      </c>
      <c r="C15" s="65" t="s">
        <v>194</v>
      </c>
      <c r="D15" s="99" t="s">
        <v>317</v>
      </c>
      <c r="E15" s="165" t="s">
        <v>303</v>
      </c>
      <c r="F15" s="166"/>
      <c r="G15" s="166"/>
      <c r="H15" s="72" t="s">
        <v>306</v>
      </c>
      <c r="K15" s="45" t="s">
        <v>351</v>
      </c>
    </row>
    <row r="16" spans="1:12" ht="17.25" thickBot="1" x14ac:dyDescent="0.45">
      <c r="A16" s="43"/>
      <c r="B16" s="93"/>
      <c r="C16" s="63"/>
      <c r="D16" s="64" t="s">
        <v>337</v>
      </c>
      <c r="E16" s="188"/>
      <c r="F16" s="160"/>
      <c r="G16" s="160"/>
      <c r="H16" s="73"/>
      <c r="K16" s="45"/>
    </row>
    <row r="17" spans="1:12" ht="16.5" x14ac:dyDescent="0.4">
      <c r="B17" s="101" t="s">
        <v>6</v>
      </c>
      <c r="C17" s="66" t="s">
        <v>262</v>
      </c>
      <c r="D17" s="139"/>
      <c r="E17" s="189" t="s">
        <v>304</v>
      </c>
      <c r="F17" s="190"/>
      <c r="G17" s="191"/>
      <c r="H17" s="84" t="s">
        <v>320</v>
      </c>
      <c r="K17" s="45" t="str">
        <f>IF(D17="","",L17&amp;D17)</f>
        <v/>
      </c>
      <c r="L17" s="44" t="s">
        <v>161</v>
      </c>
    </row>
    <row r="18" spans="1:12" ht="16.5" x14ac:dyDescent="0.4">
      <c r="B18" s="102" t="s">
        <v>7</v>
      </c>
      <c r="C18" s="67" t="s">
        <v>183</v>
      </c>
      <c r="D18" s="140"/>
      <c r="E18" s="192" t="s">
        <v>308</v>
      </c>
      <c r="F18" s="193"/>
      <c r="G18" s="194"/>
      <c r="H18" s="30" t="s">
        <v>322</v>
      </c>
      <c r="K18" s="45" t="str">
        <f>IF(D18="","",L18&amp;D18)</f>
        <v/>
      </c>
      <c r="L18" s="44" t="s">
        <v>5</v>
      </c>
    </row>
    <row r="19" spans="1:12" ht="30.75" thickBot="1" x14ac:dyDescent="0.45">
      <c r="A19" s="32" t="s">
        <v>181</v>
      </c>
      <c r="B19" s="103" t="s">
        <v>184</v>
      </c>
      <c r="C19" s="81" t="s">
        <v>185</v>
      </c>
      <c r="D19" s="148"/>
      <c r="E19" s="149" t="s">
        <v>309</v>
      </c>
      <c r="F19" s="150"/>
      <c r="G19" s="187"/>
      <c r="H19" s="31" t="s">
        <v>338</v>
      </c>
      <c r="K19" s="45" t="str">
        <f>L19&amp;D19</f>
        <v>db=</v>
      </c>
      <c r="L19" s="44" t="s">
        <v>160</v>
      </c>
    </row>
    <row r="20" spans="1:12" x14ac:dyDescent="0.4">
      <c r="B20" s="46"/>
      <c r="C20" s="46"/>
      <c r="E20" s="40"/>
      <c r="F20" s="40"/>
      <c r="G20" s="40"/>
      <c r="H20" s="40"/>
      <c r="L20" s="45"/>
    </row>
    <row r="21" spans="1:12" x14ac:dyDescent="0.4">
      <c r="L21" s="45"/>
    </row>
    <row r="22" spans="1:12" x14ac:dyDescent="0.4">
      <c r="K22" s="44"/>
      <c r="L22" s="45"/>
    </row>
    <row r="23" spans="1:12" x14ac:dyDescent="0.4">
      <c r="K23" s="44"/>
      <c r="L23" s="45"/>
    </row>
    <row r="24" spans="1:12" x14ac:dyDescent="0.4">
      <c r="K24" s="44"/>
      <c r="L24" s="45"/>
    </row>
    <row r="27" spans="1:12" x14ac:dyDescent="0.4">
      <c r="K27" s="47"/>
    </row>
  </sheetData>
  <sheetProtection sheet="1" formatCells="0" formatColumns="0" formatRows="0" autoFilter="0"/>
  <mergeCells count="6">
    <mergeCell ref="E19:G19"/>
    <mergeCell ref="B11:F11"/>
    <mergeCell ref="E15:G15"/>
    <mergeCell ref="E16:G16"/>
    <mergeCell ref="E17:G17"/>
    <mergeCell ref="E18:G18"/>
  </mergeCells>
  <phoneticPr fontId="1"/>
  <pageMargins left="0.70866141732283472" right="0.70866141732283472" top="0.74803149606299213" bottom="0.74803149606299213" header="0.31496062992125984" footer="0.31496062992125984"/>
  <pageSetup paperSize="9" scale="68" orientation="landscape" r:id="rId1"/>
  <extLst>
    <ext xmlns:x14="http://schemas.microsoft.com/office/spreadsheetml/2009/9/main" uri="{CCE6A557-97BC-4b89-ADB6-D9C93CAAB3DF}">
      <x14:dataValidations xmlns:xm="http://schemas.microsoft.com/office/excel/2006/main" count="3">
        <x14:dataValidation type="list" allowBlank="1" showErrorMessage="1" error="入力する場合は、JSONまたはCSVを選択してください_x000a_Please select either JSON or CSV" xr:uid="{358F4B5F-E93A-41A4-BC71-1B3001D1AA23}">
          <x14:formula1>
            <xm:f>情報!$A$2:$A$4</xm:f>
          </x14:formula1>
          <xm:sqref>D17</xm:sqref>
        </x14:dataValidation>
        <x14:dataValidation type="list" allowBlank="1" showErrorMessage="1" error="入力する場合は、JPまたはENを選択してください_x000a_Please select either JP or EN" xr:uid="{750C167C-D9AC-44BC-BA84-592B7A3F9B14}">
          <x14:formula1>
            <xm:f>情報!$B$2:$B$4</xm:f>
          </x14:formula1>
          <xm:sqref>D18</xm:sqref>
        </x14:dataValidation>
        <x14:dataValidation type="list" allowBlank="1" showErrorMessage="1" error="プルダウンから選択してください_x000a_Please select from the dropdown menu" xr:uid="{804F8862-D62D-4D94-8E0A-E88317CEDBAA}">
          <x14:formula1>
            <xm:f>情報!$F$2:$F$51</xm:f>
          </x14:formula1>
          <xm:sqref>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1628E-0020-4D9F-A82E-74008387B4F1}">
  <sheetPr>
    <pageSetUpPr fitToPage="1"/>
  </sheetPr>
  <dimension ref="B1:I54"/>
  <sheetViews>
    <sheetView zoomScale="115" zoomScaleNormal="115" workbookViewId="0">
      <pane ySplit="4" topLeftCell="A5" activePane="bottomLeft" state="frozen"/>
      <selection pane="bottomLeft"/>
    </sheetView>
  </sheetViews>
  <sheetFormatPr defaultRowHeight="16.5" x14ac:dyDescent="0.3"/>
  <cols>
    <col min="1" max="1" width="2.125" style="116" customWidth="1"/>
    <col min="2" max="2" width="20.625" style="116" customWidth="1"/>
    <col min="3" max="3" width="8.5" style="116" bestFit="1" customWidth="1"/>
    <col min="4" max="4" width="40.625" style="117" customWidth="1"/>
    <col min="5" max="5" width="1.875" style="116" customWidth="1"/>
    <col min="6" max="6" width="25.625" style="9" customWidth="1"/>
    <col min="7" max="7" width="12.625" style="9" bestFit="1" customWidth="1"/>
    <col min="8" max="8" width="50.625" style="8" customWidth="1"/>
    <col min="9" max="16384" width="9" style="116"/>
  </cols>
  <sheetData>
    <row r="1" spans="2:9" x14ac:dyDescent="0.3">
      <c r="B1" s="137" t="s">
        <v>201</v>
      </c>
      <c r="F1" s="138" t="s">
        <v>202</v>
      </c>
      <c r="I1" s="115"/>
    </row>
    <row r="2" spans="2:9" ht="29.25" customHeight="1" x14ac:dyDescent="0.3">
      <c r="B2" s="195" t="s">
        <v>203</v>
      </c>
      <c r="C2" s="195"/>
      <c r="D2" s="196"/>
      <c r="F2" s="197" t="s">
        <v>204</v>
      </c>
      <c r="G2" s="197"/>
      <c r="H2" s="197"/>
      <c r="I2" s="118"/>
    </row>
    <row r="3" spans="2:9" ht="9" customHeight="1" thickBot="1" x14ac:dyDescent="0.35">
      <c r="C3" s="118"/>
      <c r="I3" s="118"/>
    </row>
    <row r="4" spans="2:9" ht="19.5" customHeight="1" x14ac:dyDescent="0.3">
      <c r="B4" s="119" t="s">
        <v>296</v>
      </c>
      <c r="C4" s="120" t="s">
        <v>345</v>
      </c>
      <c r="D4" s="121" t="s">
        <v>205</v>
      </c>
      <c r="F4" s="11" t="s">
        <v>279</v>
      </c>
      <c r="G4" s="12" t="s">
        <v>206</v>
      </c>
      <c r="H4" s="10" t="s">
        <v>207</v>
      </c>
    </row>
    <row r="5" spans="2:9" ht="25.5" x14ac:dyDescent="0.3">
      <c r="B5" s="122" t="s">
        <v>280</v>
      </c>
      <c r="C5" s="123" t="s">
        <v>11</v>
      </c>
      <c r="D5" s="124" t="s">
        <v>208</v>
      </c>
      <c r="F5" s="18" t="s">
        <v>267</v>
      </c>
      <c r="G5" s="15" t="s">
        <v>11</v>
      </c>
      <c r="H5" s="23" t="s">
        <v>209</v>
      </c>
    </row>
    <row r="6" spans="2:9" ht="25.5" x14ac:dyDescent="0.3">
      <c r="B6" s="125" t="s">
        <v>280</v>
      </c>
      <c r="C6" s="126" t="s">
        <v>14</v>
      </c>
      <c r="D6" s="127" t="s">
        <v>15</v>
      </c>
      <c r="F6" s="19" t="s">
        <v>267</v>
      </c>
      <c r="G6" s="16" t="s">
        <v>14</v>
      </c>
      <c r="H6" s="24" t="s">
        <v>210</v>
      </c>
    </row>
    <row r="7" spans="2:9" ht="25.5" x14ac:dyDescent="0.3">
      <c r="B7" s="125" t="s">
        <v>280</v>
      </c>
      <c r="C7" s="126" t="s">
        <v>17</v>
      </c>
      <c r="D7" s="127" t="s">
        <v>18</v>
      </c>
      <c r="F7" s="19" t="s">
        <v>267</v>
      </c>
      <c r="G7" s="16" t="s">
        <v>17</v>
      </c>
      <c r="H7" s="24" t="s">
        <v>211</v>
      </c>
    </row>
    <row r="8" spans="2:9" ht="25.5" x14ac:dyDescent="0.3">
      <c r="B8" s="128" t="s">
        <v>280</v>
      </c>
      <c r="C8" s="129" t="s">
        <v>20</v>
      </c>
      <c r="D8" s="130" t="s">
        <v>21</v>
      </c>
      <c r="F8" s="20" t="s">
        <v>267</v>
      </c>
      <c r="G8" s="17" t="s">
        <v>20</v>
      </c>
      <c r="H8" s="25" t="s">
        <v>212</v>
      </c>
    </row>
    <row r="9" spans="2:9" ht="25.5" x14ac:dyDescent="0.3">
      <c r="B9" s="122" t="s">
        <v>282</v>
      </c>
      <c r="C9" s="123" t="s">
        <v>23</v>
      </c>
      <c r="D9" s="124" t="s">
        <v>24</v>
      </c>
      <c r="F9" s="18" t="s">
        <v>268</v>
      </c>
      <c r="G9" s="15" t="s">
        <v>23</v>
      </c>
      <c r="H9" s="23" t="s">
        <v>213</v>
      </c>
    </row>
    <row r="10" spans="2:9" x14ac:dyDescent="0.3">
      <c r="B10" s="125" t="s">
        <v>281</v>
      </c>
      <c r="C10" s="126" t="s">
        <v>26</v>
      </c>
      <c r="D10" s="127" t="s">
        <v>27</v>
      </c>
      <c r="F10" s="19" t="s">
        <v>268</v>
      </c>
      <c r="G10" s="16" t="s">
        <v>26</v>
      </c>
      <c r="H10" s="24" t="s">
        <v>214</v>
      </c>
    </row>
    <row r="11" spans="2:9" x14ac:dyDescent="0.3">
      <c r="B11" s="125" t="s">
        <v>281</v>
      </c>
      <c r="C11" s="126" t="s">
        <v>29</v>
      </c>
      <c r="D11" s="127" t="s">
        <v>30</v>
      </c>
      <c r="F11" s="19" t="s">
        <v>268</v>
      </c>
      <c r="G11" s="16" t="s">
        <v>29</v>
      </c>
      <c r="H11" s="24" t="s">
        <v>215</v>
      </c>
    </row>
    <row r="12" spans="2:9" x14ac:dyDescent="0.3">
      <c r="B12" s="125" t="s">
        <v>281</v>
      </c>
      <c r="C12" s="126" t="s">
        <v>32</v>
      </c>
      <c r="D12" s="127" t="s">
        <v>33</v>
      </c>
      <c r="F12" s="19" t="s">
        <v>268</v>
      </c>
      <c r="G12" s="16" t="s">
        <v>32</v>
      </c>
      <c r="H12" s="24" t="s">
        <v>216</v>
      </c>
    </row>
    <row r="13" spans="2:9" x14ac:dyDescent="0.3">
      <c r="B13" s="125" t="s">
        <v>281</v>
      </c>
      <c r="C13" s="126" t="s">
        <v>35</v>
      </c>
      <c r="D13" s="127" t="s">
        <v>217</v>
      </c>
      <c r="F13" s="19" t="s">
        <v>268</v>
      </c>
      <c r="G13" s="16" t="s">
        <v>35</v>
      </c>
      <c r="H13" s="24" t="s">
        <v>218</v>
      </c>
    </row>
    <row r="14" spans="2:9" ht="25.5" x14ac:dyDescent="0.3">
      <c r="B14" s="125" t="s">
        <v>281</v>
      </c>
      <c r="C14" s="126" t="s">
        <v>38</v>
      </c>
      <c r="D14" s="127" t="s">
        <v>39</v>
      </c>
      <c r="F14" s="19" t="s">
        <v>268</v>
      </c>
      <c r="G14" s="16" t="s">
        <v>38</v>
      </c>
      <c r="H14" s="24" t="s">
        <v>219</v>
      </c>
    </row>
    <row r="15" spans="2:9" ht="25.5" x14ac:dyDescent="0.3">
      <c r="B15" s="125" t="s">
        <v>281</v>
      </c>
      <c r="C15" s="126" t="s">
        <v>41</v>
      </c>
      <c r="D15" s="127" t="s">
        <v>42</v>
      </c>
      <c r="F15" s="19" t="s">
        <v>268</v>
      </c>
      <c r="G15" s="16" t="s">
        <v>41</v>
      </c>
      <c r="H15" s="24" t="s">
        <v>220</v>
      </c>
    </row>
    <row r="16" spans="2:9" x14ac:dyDescent="0.3">
      <c r="B16" s="125" t="s">
        <v>281</v>
      </c>
      <c r="C16" s="126" t="s">
        <v>44</v>
      </c>
      <c r="D16" s="127" t="s">
        <v>45</v>
      </c>
      <c r="F16" s="19" t="s">
        <v>268</v>
      </c>
      <c r="G16" s="16" t="s">
        <v>44</v>
      </c>
      <c r="H16" s="24" t="s">
        <v>221</v>
      </c>
    </row>
    <row r="17" spans="2:8" x14ac:dyDescent="0.3">
      <c r="B17" s="128" t="s">
        <v>281</v>
      </c>
      <c r="C17" s="129" t="s">
        <v>47</v>
      </c>
      <c r="D17" s="130" t="s">
        <v>48</v>
      </c>
      <c r="F17" s="20" t="s">
        <v>268</v>
      </c>
      <c r="G17" s="17" t="s">
        <v>47</v>
      </c>
      <c r="H17" s="25" t="s">
        <v>222</v>
      </c>
    </row>
    <row r="18" spans="2:8" x14ac:dyDescent="0.3">
      <c r="B18" s="122" t="s">
        <v>283</v>
      </c>
      <c r="C18" s="123" t="s">
        <v>50</v>
      </c>
      <c r="D18" s="124" t="s">
        <v>51</v>
      </c>
      <c r="F18" s="18" t="s">
        <v>269</v>
      </c>
      <c r="G18" s="15" t="s">
        <v>50</v>
      </c>
      <c r="H18" s="23" t="s">
        <v>223</v>
      </c>
    </row>
    <row r="19" spans="2:8" x14ac:dyDescent="0.3">
      <c r="B19" s="128" t="s">
        <v>283</v>
      </c>
      <c r="C19" s="129" t="s">
        <v>53</v>
      </c>
      <c r="D19" s="130" t="s">
        <v>54</v>
      </c>
      <c r="F19" s="20" t="s">
        <v>269</v>
      </c>
      <c r="G19" s="17" t="s">
        <v>53</v>
      </c>
      <c r="H19" s="25" t="s">
        <v>224</v>
      </c>
    </row>
    <row r="20" spans="2:8" x14ac:dyDescent="0.3">
      <c r="B20" s="122" t="s">
        <v>284</v>
      </c>
      <c r="C20" s="123" t="s">
        <v>56</v>
      </c>
      <c r="D20" s="124" t="s">
        <v>57</v>
      </c>
      <c r="F20" s="18" t="s">
        <v>270</v>
      </c>
      <c r="G20" s="15" t="s">
        <v>56</v>
      </c>
      <c r="H20" s="23" t="s">
        <v>225</v>
      </c>
    </row>
    <row r="21" spans="2:8" x14ac:dyDescent="0.3">
      <c r="B21" s="125" t="s">
        <v>284</v>
      </c>
      <c r="C21" s="126" t="s">
        <v>59</v>
      </c>
      <c r="D21" s="127" t="s">
        <v>60</v>
      </c>
      <c r="F21" s="19" t="s">
        <v>270</v>
      </c>
      <c r="G21" s="16" t="s">
        <v>59</v>
      </c>
      <c r="H21" s="24" t="s">
        <v>226</v>
      </c>
    </row>
    <row r="22" spans="2:8" x14ac:dyDescent="0.3">
      <c r="B22" s="125" t="s">
        <v>284</v>
      </c>
      <c r="C22" s="126" t="s">
        <v>62</v>
      </c>
      <c r="D22" s="127" t="s">
        <v>63</v>
      </c>
      <c r="F22" s="19" t="s">
        <v>270</v>
      </c>
      <c r="G22" s="16" t="s">
        <v>62</v>
      </c>
      <c r="H22" s="24" t="s">
        <v>227</v>
      </c>
    </row>
    <row r="23" spans="2:8" x14ac:dyDescent="0.3">
      <c r="B23" s="125" t="s">
        <v>284</v>
      </c>
      <c r="C23" s="126" t="s">
        <v>65</v>
      </c>
      <c r="D23" s="127" t="s">
        <v>66</v>
      </c>
      <c r="F23" s="19" t="s">
        <v>270</v>
      </c>
      <c r="G23" s="16" t="s">
        <v>65</v>
      </c>
      <c r="H23" s="24" t="s">
        <v>346</v>
      </c>
    </row>
    <row r="24" spans="2:8" x14ac:dyDescent="0.3">
      <c r="B24" s="125" t="s">
        <v>284</v>
      </c>
      <c r="C24" s="126" t="s">
        <v>68</v>
      </c>
      <c r="D24" s="127" t="s">
        <v>69</v>
      </c>
      <c r="F24" s="19" t="s">
        <v>270</v>
      </c>
      <c r="G24" s="16" t="s">
        <v>68</v>
      </c>
      <c r="H24" s="24" t="s">
        <v>228</v>
      </c>
    </row>
    <row r="25" spans="2:8" ht="25.5" x14ac:dyDescent="0.3">
      <c r="B25" s="125" t="s">
        <v>284</v>
      </c>
      <c r="C25" s="126" t="s">
        <v>71</v>
      </c>
      <c r="D25" s="127" t="s">
        <v>72</v>
      </c>
      <c r="F25" s="19" t="s">
        <v>270</v>
      </c>
      <c r="G25" s="16" t="s">
        <v>71</v>
      </c>
      <c r="H25" s="24" t="s">
        <v>229</v>
      </c>
    </row>
    <row r="26" spans="2:8" x14ac:dyDescent="0.3">
      <c r="B26" s="125" t="s">
        <v>284</v>
      </c>
      <c r="C26" s="126" t="s">
        <v>74</v>
      </c>
      <c r="D26" s="127" t="s">
        <v>75</v>
      </c>
      <c r="F26" s="19" t="s">
        <v>270</v>
      </c>
      <c r="G26" s="16" t="s">
        <v>74</v>
      </c>
      <c r="H26" s="24" t="s">
        <v>230</v>
      </c>
    </row>
    <row r="27" spans="2:8" x14ac:dyDescent="0.3">
      <c r="B27" s="125" t="s">
        <v>284</v>
      </c>
      <c r="C27" s="126" t="s">
        <v>77</v>
      </c>
      <c r="D27" s="127" t="s">
        <v>78</v>
      </c>
      <c r="F27" s="19" t="s">
        <v>270</v>
      </c>
      <c r="G27" s="16" t="s">
        <v>77</v>
      </c>
      <c r="H27" s="24" t="s">
        <v>231</v>
      </c>
    </row>
    <row r="28" spans="2:8" x14ac:dyDescent="0.3">
      <c r="B28" s="125" t="s">
        <v>284</v>
      </c>
      <c r="C28" s="126" t="s">
        <v>80</v>
      </c>
      <c r="D28" s="127" t="s">
        <v>81</v>
      </c>
      <c r="F28" s="19" t="s">
        <v>270</v>
      </c>
      <c r="G28" s="16" t="s">
        <v>80</v>
      </c>
      <c r="H28" s="24" t="s">
        <v>232</v>
      </c>
    </row>
    <row r="29" spans="2:8" x14ac:dyDescent="0.3">
      <c r="B29" s="125" t="s">
        <v>284</v>
      </c>
      <c r="C29" s="126" t="s">
        <v>83</v>
      </c>
      <c r="D29" s="127" t="s">
        <v>84</v>
      </c>
      <c r="F29" s="19" t="s">
        <v>270</v>
      </c>
      <c r="G29" s="16" t="s">
        <v>83</v>
      </c>
      <c r="H29" s="24" t="s">
        <v>233</v>
      </c>
    </row>
    <row r="30" spans="2:8" x14ac:dyDescent="0.3">
      <c r="B30" s="125" t="s">
        <v>284</v>
      </c>
      <c r="C30" s="126" t="s">
        <v>86</v>
      </c>
      <c r="D30" s="127" t="s">
        <v>87</v>
      </c>
      <c r="F30" s="19" t="s">
        <v>270</v>
      </c>
      <c r="G30" s="16" t="s">
        <v>86</v>
      </c>
      <c r="H30" s="24" t="s">
        <v>234</v>
      </c>
    </row>
    <row r="31" spans="2:8" ht="25.5" x14ac:dyDescent="0.3">
      <c r="B31" s="125" t="s">
        <v>284</v>
      </c>
      <c r="C31" s="126" t="s">
        <v>89</v>
      </c>
      <c r="D31" s="127" t="s">
        <v>90</v>
      </c>
      <c r="F31" s="19" t="s">
        <v>270</v>
      </c>
      <c r="G31" s="16" t="s">
        <v>89</v>
      </c>
      <c r="H31" s="24" t="s">
        <v>235</v>
      </c>
    </row>
    <row r="32" spans="2:8" x14ac:dyDescent="0.3">
      <c r="B32" s="125" t="s">
        <v>284</v>
      </c>
      <c r="C32" s="126" t="s">
        <v>92</v>
      </c>
      <c r="D32" s="127" t="s">
        <v>93</v>
      </c>
      <c r="F32" s="19" t="s">
        <v>270</v>
      </c>
      <c r="G32" s="16" t="s">
        <v>92</v>
      </c>
      <c r="H32" s="24" t="s">
        <v>236</v>
      </c>
    </row>
    <row r="33" spans="2:8" x14ac:dyDescent="0.3">
      <c r="B33" s="125" t="s">
        <v>284</v>
      </c>
      <c r="C33" s="126" t="s">
        <v>95</v>
      </c>
      <c r="D33" s="127" t="s">
        <v>96</v>
      </c>
      <c r="F33" s="19" t="s">
        <v>270</v>
      </c>
      <c r="G33" s="16" t="s">
        <v>95</v>
      </c>
      <c r="H33" s="24" t="s">
        <v>237</v>
      </c>
    </row>
    <row r="34" spans="2:8" x14ac:dyDescent="0.3">
      <c r="B34" s="125" t="s">
        <v>284</v>
      </c>
      <c r="C34" s="126" t="s">
        <v>98</v>
      </c>
      <c r="D34" s="127" t="s">
        <v>99</v>
      </c>
      <c r="F34" s="19" t="s">
        <v>270</v>
      </c>
      <c r="G34" s="16" t="s">
        <v>98</v>
      </c>
      <c r="H34" s="24" t="s">
        <v>238</v>
      </c>
    </row>
    <row r="35" spans="2:8" x14ac:dyDescent="0.3">
      <c r="B35" s="125" t="s">
        <v>284</v>
      </c>
      <c r="C35" s="126" t="s">
        <v>101</v>
      </c>
      <c r="D35" s="127" t="s">
        <v>102</v>
      </c>
      <c r="F35" s="19" t="s">
        <v>270</v>
      </c>
      <c r="G35" s="16" t="s">
        <v>101</v>
      </c>
      <c r="H35" s="24" t="s">
        <v>239</v>
      </c>
    </row>
    <row r="36" spans="2:8" x14ac:dyDescent="0.3">
      <c r="B36" s="125" t="s">
        <v>284</v>
      </c>
      <c r="C36" s="126" t="s">
        <v>104</v>
      </c>
      <c r="D36" s="127" t="s">
        <v>105</v>
      </c>
      <c r="F36" s="19" t="s">
        <v>270</v>
      </c>
      <c r="G36" s="16" t="s">
        <v>104</v>
      </c>
      <c r="H36" s="24" t="s">
        <v>240</v>
      </c>
    </row>
    <row r="37" spans="2:8" x14ac:dyDescent="0.3">
      <c r="B37" s="125" t="s">
        <v>284</v>
      </c>
      <c r="C37" s="126" t="s">
        <v>107</v>
      </c>
      <c r="D37" s="127" t="s">
        <v>108</v>
      </c>
      <c r="F37" s="19" t="s">
        <v>270</v>
      </c>
      <c r="G37" s="16" t="s">
        <v>107</v>
      </c>
      <c r="H37" s="24" t="s">
        <v>241</v>
      </c>
    </row>
    <row r="38" spans="2:8" ht="25.5" x14ac:dyDescent="0.3">
      <c r="B38" s="128" t="s">
        <v>284</v>
      </c>
      <c r="C38" s="129" t="s">
        <v>110</v>
      </c>
      <c r="D38" s="130" t="s">
        <v>111</v>
      </c>
      <c r="F38" s="20" t="s">
        <v>270</v>
      </c>
      <c r="G38" s="17" t="s">
        <v>110</v>
      </c>
      <c r="H38" s="25" t="s">
        <v>242</v>
      </c>
    </row>
    <row r="39" spans="2:8" ht="25.5" x14ac:dyDescent="0.3">
      <c r="B39" s="122" t="s">
        <v>285</v>
      </c>
      <c r="C39" s="123" t="s">
        <v>113</v>
      </c>
      <c r="D39" s="124" t="s">
        <v>114</v>
      </c>
      <c r="F39" s="18" t="s">
        <v>271</v>
      </c>
      <c r="G39" s="15" t="s">
        <v>113</v>
      </c>
      <c r="H39" s="23" t="s">
        <v>243</v>
      </c>
    </row>
    <row r="40" spans="2:8" ht="25.5" x14ac:dyDescent="0.3">
      <c r="B40" s="128" t="s">
        <v>285</v>
      </c>
      <c r="C40" s="129" t="s">
        <v>116</v>
      </c>
      <c r="D40" s="130" t="s">
        <v>117</v>
      </c>
      <c r="F40" s="20" t="s">
        <v>271</v>
      </c>
      <c r="G40" s="17" t="s">
        <v>116</v>
      </c>
      <c r="H40" s="25" t="s">
        <v>244</v>
      </c>
    </row>
    <row r="41" spans="2:8" x14ac:dyDescent="0.3">
      <c r="B41" s="131" t="s">
        <v>286</v>
      </c>
      <c r="C41" s="132" t="s">
        <v>119</v>
      </c>
      <c r="D41" s="133" t="s">
        <v>120</v>
      </c>
      <c r="F41" s="21" t="s">
        <v>272</v>
      </c>
      <c r="G41" s="13" t="s">
        <v>119</v>
      </c>
      <c r="H41" s="26" t="s">
        <v>245</v>
      </c>
    </row>
    <row r="42" spans="2:8" x14ac:dyDescent="0.3">
      <c r="B42" s="122" t="s">
        <v>287</v>
      </c>
      <c r="C42" s="123" t="s">
        <v>122</v>
      </c>
      <c r="D42" s="124" t="s">
        <v>123</v>
      </c>
      <c r="F42" s="18" t="s">
        <v>273</v>
      </c>
      <c r="G42" s="15" t="s">
        <v>122</v>
      </c>
      <c r="H42" s="23" t="s">
        <v>246</v>
      </c>
    </row>
    <row r="43" spans="2:8" x14ac:dyDescent="0.3">
      <c r="B43" s="128" t="s">
        <v>287</v>
      </c>
      <c r="C43" s="129" t="s">
        <v>125</v>
      </c>
      <c r="D43" s="130" t="s">
        <v>126</v>
      </c>
      <c r="F43" s="20" t="s">
        <v>273</v>
      </c>
      <c r="G43" s="17" t="s">
        <v>125</v>
      </c>
      <c r="H43" s="25" t="s">
        <v>247</v>
      </c>
    </row>
    <row r="44" spans="2:8" x14ac:dyDescent="0.3">
      <c r="B44" s="131" t="s">
        <v>288</v>
      </c>
      <c r="C44" s="132" t="s">
        <v>128</v>
      </c>
      <c r="D44" s="133" t="s">
        <v>129</v>
      </c>
      <c r="F44" s="21" t="s">
        <v>274</v>
      </c>
      <c r="G44" s="13" t="s">
        <v>128</v>
      </c>
      <c r="H44" s="26" t="s">
        <v>274</v>
      </c>
    </row>
    <row r="45" spans="2:8" x14ac:dyDescent="0.3">
      <c r="B45" s="122" t="s">
        <v>290</v>
      </c>
      <c r="C45" s="123" t="s">
        <v>131</v>
      </c>
      <c r="D45" s="124" t="s">
        <v>132</v>
      </c>
      <c r="F45" s="18" t="s">
        <v>275</v>
      </c>
      <c r="G45" s="15" t="s">
        <v>131</v>
      </c>
      <c r="H45" s="23" t="s">
        <v>248</v>
      </c>
    </row>
    <row r="46" spans="2:8" x14ac:dyDescent="0.3">
      <c r="B46" s="125" t="s">
        <v>289</v>
      </c>
      <c r="C46" s="126" t="s">
        <v>134</v>
      </c>
      <c r="D46" s="127" t="s">
        <v>135</v>
      </c>
      <c r="F46" s="19" t="s">
        <v>275</v>
      </c>
      <c r="G46" s="16" t="s">
        <v>134</v>
      </c>
      <c r="H46" s="24" t="s">
        <v>249</v>
      </c>
    </row>
    <row r="47" spans="2:8" x14ac:dyDescent="0.3">
      <c r="B47" s="125" t="s">
        <v>289</v>
      </c>
      <c r="C47" s="126" t="s">
        <v>137</v>
      </c>
      <c r="D47" s="127" t="s">
        <v>138</v>
      </c>
      <c r="F47" s="19" t="s">
        <v>275</v>
      </c>
      <c r="G47" s="16" t="s">
        <v>137</v>
      </c>
      <c r="H47" s="24" t="s">
        <v>250</v>
      </c>
    </row>
    <row r="48" spans="2:8" ht="25.5" x14ac:dyDescent="0.3">
      <c r="B48" s="128" t="s">
        <v>289</v>
      </c>
      <c r="C48" s="129" t="s">
        <v>251</v>
      </c>
      <c r="D48" s="130" t="s">
        <v>252</v>
      </c>
      <c r="F48" s="20" t="s">
        <v>275</v>
      </c>
      <c r="G48" s="17" t="s">
        <v>251</v>
      </c>
      <c r="H48" s="25" t="s">
        <v>253</v>
      </c>
    </row>
    <row r="49" spans="2:8" x14ac:dyDescent="0.3">
      <c r="B49" s="122" t="s">
        <v>292</v>
      </c>
      <c r="C49" s="123" t="s">
        <v>139</v>
      </c>
      <c r="D49" s="124" t="s">
        <v>140</v>
      </c>
      <c r="F49" s="18" t="s">
        <v>276</v>
      </c>
      <c r="G49" s="15" t="s">
        <v>139</v>
      </c>
      <c r="H49" s="23" t="s">
        <v>254</v>
      </c>
    </row>
    <row r="50" spans="2:8" x14ac:dyDescent="0.3">
      <c r="B50" s="128" t="s">
        <v>291</v>
      </c>
      <c r="C50" s="129" t="s">
        <v>142</v>
      </c>
      <c r="D50" s="130" t="s">
        <v>143</v>
      </c>
      <c r="F50" s="20" t="s">
        <v>276</v>
      </c>
      <c r="G50" s="17" t="s">
        <v>142</v>
      </c>
      <c r="H50" s="25" t="s">
        <v>255</v>
      </c>
    </row>
    <row r="51" spans="2:8" ht="25.5" x14ac:dyDescent="0.3">
      <c r="B51" s="122" t="s">
        <v>294</v>
      </c>
      <c r="C51" s="123" t="s">
        <v>145</v>
      </c>
      <c r="D51" s="124" t="s">
        <v>146</v>
      </c>
      <c r="F51" s="18" t="s">
        <v>277</v>
      </c>
      <c r="G51" s="15" t="s">
        <v>145</v>
      </c>
      <c r="H51" s="23" t="s">
        <v>256</v>
      </c>
    </row>
    <row r="52" spans="2:8" ht="25.5" x14ac:dyDescent="0.3">
      <c r="B52" s="125" t="s">
        <v>293</v>
      </c>
      <c r="C52" s="126" t="s">
        <v>148</v>
      </c>
      <c r="D52" s="127" t="s">
        <v>257</v>
      </c>
      <c r="F52" s="19" t="s">
        <v>277</v>
      </c>
      <c r="G52" s="16" t="s">
        <v>148</v>
      </c>
      <c r="H52" s="24" t="s">
        <v>258</v>
      </c>
    </row>
    <row r="53" spans="2:8" ht="25.5" x14ac:dyDescent="0.3">
      <c r="B53" s="128" t="s">
        <v>293</v>
      </c>
      <c r="C53" s="129" t="s">
        <v>151</v>
      </c>
      <c r="D53" s="130" t="s">
        <v>259</v>
      </c>
      <c r="F53" s="20" t="s">
        <v>277</v>
      </c>
      <c r="G53" s="17" t="s">
        <v>151</v>
      </c>
      <c r="H53" s="25" t="s">
        <v>260</v>
      </c>
    </row>
    <row r="54" spans="2:8" ht="17.25" thickBot="1" x14ac:dyDescent="0.35">
      <c r="B54" s="134" t="s">
        <v>295</v>
      </c>
      <c r="C54" s="135" t="s">
        <v>154</v>
      </c>
      <c r="D54" s="136" t="s">
        <v>155</v>
      </c>
      <c r="F54" s="22" t="s">
        <v>278</v>
      </c>
      <c r="G54" s="14" t="s">
        <v>154</v>
      </c>
      <c r="H54" s="27" t="s">
        <v>261</v>
      </c>
    </row>
  </sheetData>
  <autoFilter ref="A4:I4" xr:uid="{1BD1628E-0020-4D9F-A82E-74008387B4F1}"/>
  <mergeCells count="2">
    <mergeCell ref="B2:D2"/>
    <mergeCell ref="F2:H2"/>
  </mergeCells>
  <phoneticPr fontId="1"/>
  <pageMargins left="0.70866141732283472" right="0.70866141732283472" top="0.39370078740157483" bottom="0.39370078740157483" header="0.31496062992125984" footer="0.31496062992125984"/>
  <pageSetup paperSize="9" scale="71" fitToWidth="0" orientation="portrait" verticalDpi="0" r:id="rId1"/>
  <colBreaks count="1" manualBreakCount="1">
    <brk id="5" max="5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CFCF4-3487-478E-8D9C-0AF1C7BC5C8A}">
  <dimension ref="A1:G51"/>
  <sheetViews>
    <sheetView workbookViewId="0">
      <pane ySplit="1" topLeftCell="A2" activePane="bottomLeft" state="frozen"/>
      <selection pane="bottomLeft"/>
    </sheetView>
  </sheetViews>
  <sheetFormatPr defaultRowHeight="18.75" x14ac:dyDescent="0.4"/>
  <cols>
    <col min="1" max="1" width="12.875" bestFit="1" customWidth="1"/>
    <col min="5" max="5" width="5.25" style="5" customWidth="1"/>
    <col min="6" max="6" width="9" style="6"/>
    <col min="7" max="7" width="8.75" style="5"/>
  </cols>
  <sheetData>
    <row r="1" spans="1:7" x14ac:dyDescent="0.4">
      <c r="A1" t="s">
        <v>6</v>
      </c>
      <c r="B1" t="s">
        <v>7</v>
      </c>
      <c r="C1" t="s">
        <v>163</v>
      </c>
      <c r="E1" s="5" t="s">
        <v>9</v>
      </c>
      <c r="F1" s="6" t="s">
        <v>8</v>
      </c>
    </row>
    <row r="2" spans="1:7" x14ac:dyDescent="0.4">
      <c r="A2" t="s">
        <v>156</v>
      </c>
      <c r="B2" t="s">
        <v>158</v>
      </c>
      <c r="C2" t="s">
        <v>168</v>
      </c>
      <c r="E2" s="5" t="s">
        <v>150</v>
      </c>
      <c r="F2" s="6" t="s">
        <v>148</v>
      </c>
      <c r="G2" s="5" t="s">
        <v>149</v>
      </c>
    </row>
    <row r="3" spans="1:7" x14ac:dyDescent="0.4">
      <c r="A3" t="s">
        <v>157</v>
      </c>
      <c r="B3" t="s">
        <v>159</v>
      </c>
      <c r="C3" t="s">
        <v>169</v>
      </c>
      <c r="E3" s="5" t="s">
        <v>147</v>
      </c>
      <c r="F3" s="6" t="s">
        <v>145</v>
      </c>
      <c r="G3" s="5" t="s">
        <v>146</v>
      </c>
    </row>
    <row r="4" spans="1:7" x14ac:dyDescent="0.4">
      <c r="C4" t="s">
        <v>172</v>
      </c>
      <c r="E4" s="5" t="s">
        <v>112</v>
      </c>
      <c r="F4" s="6" t="s">
        <v>113</v>
      </c>
      <c r="G4" s="5" t="s">
        <v>114</v>
      </c>
    </row>
    <row r="5" spans="1:7" x14ac:dyDescent="0.4">
      <c r="C5" t="s">
        <v>171</v>
      </c>
      <c r="E5" s="5" t="s">
        <v>115</v>
      </c>
      <c r="F5" s="6" t="s">
        <v>116</v>
      </c>
      <c r="G5" s="5" t="s">
        <v>117</v>
      </c>
    </row>
    <row r="6" spans="1:7" x14ac:dyDescent="0.4">
      <c r="C6" t="s">
        <v>173</v>
      </c>
      <c r="E6" s="5" t="s">
        <v>127</v>
      </c>
      <c r="F6" s="6" t="s">
        <v>128</v>
      </c>
      <c r="G6" s="5" t="s">
        <v>129</v>
      </c>
    </row>
    <row r="7" spans="1:7" x14ac:dyDescent="0.4">
      <c r="C7" t="s">
        <v>0</v>
      </c>
      <c r="E7" s="5" t="s">
        <v>153</v>
      </c>
      <c r="F7" s="6" t="s">
        <v>151</v>
      </c>
      <c r="G7" s="5" t="s">
        <v>152</v>
      </c>
    </row>
    <row r="8" spans="1:7" x14ac:dyDescent="0.4">
      <c r="C8" t="s">
        <v>174</v>
      </c>
      <c r="E8" s="5" t="s">
        <v>118</v>
      </c>
      <c r="F8" s="6" t="s">
        <v>119</v>
      </c>
      <c r="G8" s="5" t="s">
        <v>120</v>
      </c>
    </row>
    <row r="9" spans="1:7" x14ac:dyDescent="0.4">
      <c r="C9" t="s">
        <v>170</v>
      </c>
      <c r="E9" s="5" t="s">
        <v>22</v>
      </c>
      <c r="F9" s="6" t="s">
        <v>23</v>
      </c>
      <c r="G9" s="5" t="s">
        <v>24</v>
      </c>
    </row>
    <row r="10" spans="1:7" x14ac:dyDescent="0.4">
      <c r="E10" s="5" t="s">
        <v>25</v>
      </c>
      <c r="F10" s="6" t="s">
        <v>26</v>
      </c>
      <c r="G10" s="5" t="s">
        <v>27</v>
      </c>
    </row>
    <row r="11" spans="1:7" x14ac:dyDescent="0.4">
      <c r="E11" s="5" t="s">
        <v>28</v>
      </c>
      <c r="F11" s="6" t="s">
        <v>29</v>
      </c>
      <c r="G11" s="5" t="s">
        <v>30</v>
      </c>
    </row>
    <row r="12" spans="1:7" x14ac:dyDescent="0.4">
      <c r="E12" s="5" t="s">
        <v>31</v>
      </c>
      <c r="F12" s="6" t="s">
        <v>32</v>
      </c>
      <c r="G12" s="5" t="s">
        <v>33</v>
      </c>
    </row>
    <row r="13" spans="1:7" x14ac:dyDescent="0.4">
      <c r="E13" s="5" t="s">
        <v>34</v>
      </c>
      <c r="F13" s="6" t="s">
        <v>35</v>
      </c>
      <c r="G13" s="5" t="s">
        <v>36</v>
      </c>
    </row>
    <row r="14" spans="1:7" x14ac:dyDescent="0.4">
      <c r="E14" s="5" t="s">
        <v>37</v>
      </c>
      <c r="F14" s="6" t="s">
        <v>38</v>
      </c>
      <c r="G14" s="5" t="s">
        <v>39</v>
      </c>
    </row>
    <row r="15" spans="1:7" x14ac:dyDescent="0.4">
      <c r="E15" s="5" t="s">
        <v>40</v>
      </c>
      <c r="F15" s="6" t="s">
        <v>41</v>
      </c>
      <c r="G15" s="5" t="s">
        <v>42</v>
      </c>
    </row>
    <row r="16" spans="1:7" x14ac:dyDescent="0.4">
      <c r="E16" s="5" t="s">
        <v>43</v>
      </c>
      <c r="F16" s="6" t="s">
        <v>44</v>
      </c>
      <c r="G16" s="5" t="s">
        <v>45</v>
      </c>
    </row>
    <row r="17" spans="5:7" x14ac:dyDescent="0.4">
      <c r="E17" s="5" t="s">
        <v>46</v>
      </c>
      <c r="F17" s="6" t="s">
        <v>47</v>
      </c>
      <c r="G17" s="5" t="s">
        <v>48</v>
      </c>
    </row>
    <row r="18" spans="5:7" x14ac:dyDescent="0.4">
      <c r="E18" s="5" t="s">
        <v>10</v>
      </c>
      <c r="F18" s="6" t="s">
        <v>11</v>
      </c>
      <c r="G18" s="5" t="s">
        <v>12</v>
      </c>
    </row>
    <row r="19" spans="5:7" x14ac:dyDescent="0.4">
      <c r="E19" s="5" t="s">
        <v>13</v>
      </c>
      <c r="F19" s="6" t="s">
        <v>14</v>
      </c>
      <c r="G19" s="5" t="s">
        <v>15</v>
      </c>
    </row>
    <row r="20" spans="5:7" x14ac:dyDescent="0.4">
      <c r="E20" s="5" t="s">
        <v>16</v>
      </c>
      <c r="F20" s="6" t="s">
        <v>17</v>
      </c>
      <c r="G20" s="5" t="s">
        <v>18</v>
      </c>
    </row>
    <row r="21" spans="5:7" x14ac:dyDescent="0.4">
      <c r="E21" s="5" t="s">
        <v>19</v>
      </c>
      <c r="F21" s="6" t="s">
        <v>20</v>
      </c>
      <c r="G21" s="5" t="s">
        <v>21</v>
      </c>
    </row>
    <row r="22" spans="5:7" x14ac:dyDescent="0.4">
      <c r="E22" s="5" t="s">
        <v>97</v>
      </c>
      <c r="F22" s="6" t="s">
        <v>98</v>
      </c>
      <c r="G22" s="5" t="s">
        <v>99</v>
      </c>
    </row>
    <row r="23" spans="5:7" x14ac:dyDescent="0.4">
      <c r="E23" s="5" t="s">
        <v>100</v>
      </c>
      <c r="F23" s="6" t="s">
        <v>101</v>
      </c>
      <c r="G23" s="5" t="s">
        <v>102</v>
      </c>
    </row>
    <row r="24" spans="5:7" x14ac:dyDescent="0.4">
      <c r="E24" s="5" t="s">
        <v>103</v>
      </c>
      <c r="F24" s="6" t="s">
        <v>104</v>
      </c>
      <c r="G24" s="5" t="s">
        <v>105</v>
      </c>
    </row>
    <row r="25" spans="5:7" x14ac:dyDescent="0.4">
      <c r="E25" s="5" t="s">
        <v>106</v>
      </c>
      <c r="F25" s="6" t="s">
        <v>107</v>
      </c>
      <c r="G25" s="5" t="s">
        <v>108</v>
      </c>
    </row>
    <row r="26" spans="5:7" x14ac:dyDescent="0.4">
      <c r="E26" s="5" t="s">
        <v>109</v>
      </c>
      <c r="F26" s="6" t="s">
        <v>110</v>
      </c>
      <c r="G26" s="5" t="s">
        <v>111</v>
      </c>
    </row>
    <row r="27" spans="5:7" x14ac:dyDescent="0.4">
      <c r="E27" s="5" t="s">
        <v>55</v>
      </c>
      <c r="F27" s="6" t="s">
        <v>56</v>
      </c>
      <c r="G27" s="5" t="s">
        <v>57</v>
      </c>
    </row>
    <row r="28" spans="5:7" x14ac:dyDescent="0.4">
      <c r="E28" s="5" t="s">
        <v>58</v>
      </c>
      <c r="F28" s="6" t="s">
        <v>59</v>
      </c>
      <c r="G28" s="5" t="s">
        <v>60</v>
      </c>
    </row>
    <row r="29" spans="5:7" x14ac:dyDescent="0.4">
      <c r="E29" s="5" t="s">
        <v>61</v>
      </c>
      <c r="F29" s="6" t="s">
        <v>62</v>
      </c>
      <c r="G29" s="5" t="s">
        <v>63</v>
      </c>
    </row>
    <row r="30" spans="5:7" x14ac:dyDescent="0.4">
      <c r="E30" s="5" t="s">
        <v>64</v>
      </c>
      <c r="F30" s="6" t="s">
        <v>65</v>
      </c>
      <c r="G30" s="5" t="s">
        <v>66</v>
      </c>
    </row>
    <row r="31" spans="5:7" x14ac:dyDescent="0.4">
      <c r="E31" s="5" t="s">
        <v>67</v>
      </c>
      <c r="F31" s="6" t="s">
        <v>68</v>
      </c>
      <c r="G31" s="5" t="s">
        <v>69</v>
      </c>
    </row>
    <row r="32" spans="5:7" x14ac:dyDescent="0.4">
      <c r="E32" s="5" t="s">
        <v>70</v>
      </c>
      <c r="F32" s="6" t="s">
        <v>71</v>
      </c>
      <c r="G32" s="5" t="s">
        <v>72</v>
      </c>
    </row>
    <row r="33" spans="5:7" x14ac:dyDescent="0.4">
      <c r="E33" s="5" t="s">
        <v>73</v>
      </c>
      <c r="F33" s="6" t="s">
        <v>74</v>
      </c>
      <c r="G33" s="5" t="s">
        <v>75</v>
      </c>
    </row>
    <row r="34" spans="5:7" x14ac:dyDescent="0.4">
      <c r="E34" s="5" t="s">
        <v>76</v>
      </c>
      <c r="F34" s="6" t="s">
        <v>77</v>
      </c>
      <c r="G34" s="5" t="s">
        <v>78</v>
      </c>
    </row>
    <row r="35" spans="5:7" x14ac:dyDescent="0.4">
      <c r="E35" s="5" t="s">
        <v>79</v>
      </c>
      <c r="F35" s="6" t="s">
        <v>80</v>
      </c>
      <c r="G35" s="5" t="s">
        <v>81</v>
      </c>
    </row>
    <row r="36" spans="5:7" x14ac:dyDescent="0.4">
      <c r="E36" s="5" t="s">
        <v>82</v>
      </c>
      <c r="F36" s="6" t="s">
        <v>83</v>
      </c>
      <c r="G36" s="5" t="s">
        <v>84</v>
      </c>
    </row>
    <row r="37" spans="5:7" x14ac:dyDescent="0.4">
      <c r="E37" s="5" t="s">
        <v>85</v>
      </c>
      <c r="F37" s="6" t="s">
        <v>86</v>
      </c>
      <c r="G37" s="5" t="s">
        <v>87</v>
      </c>
    </row>
    <row r="38" spans="5:7" x14ac:dyDescent="0.4">
      <c r="E38" s="5" t="s">
        <v>88</v>
      </c>
      <c r="F38" s="6" t="s">
        <v>89</v>
      </c>
      <c r="G38" s="5" t="s">
        <v>90</v>
      </c>
    </row>
    <row r="39" spans="5:7" x14ac:dyDescent="0.4">
      <c r="E39" s="5" t="s">
        <v>91</v>
      </c>
      <c r="F39" s="6" t="s">
        <v>92</v>
      </c>
      <c r="G39" s="5" t="s">
        <v>93</v>
      </c>
    </row>
    <row r="40" spans="5:7" x14ac:dyDescent="0.4">
      <c r="E40" s="5" t="s">
        <v>94</v>
      </c>
      <c r="F40" s="6" t="s">
        <v>95</v>
      </c>
      <c r="G40" s="5" t="s">
        <v>96</v>
      </c>
    </row>
    <row r="41" spans="5:7" x14ac:dyDescent="0.4">
      <c r="E41" s="5" t="s">
        <v>121</v>
      </c>
      <c r="F41" s="6" t="s">
        <v>122</v>
      </c>
      <c r="G41" s="5" t="s">
        <v>123</v>
      </c>
    </row>
    <row r="42" spans="5:7" x14ac:dyDescent="0.4">
      <c r="E42" s="5" t="s">
        <v>124</v>
      </c>
      <c r="F42" s="6" t="s">
        <v>125</v>
      </c>
      <c r="G42" s="5" t="s">
        <v>126</v>
      </c>
    </row>
    <row r="43" spans="5:7" x14ac:dyDescent="0.4">
      <c r="E43" s="7">
        <v>50</v>
      </c>
      <c r="F43" s="6" t="s">
        <v>154</v>
      </c>
      <c r="G43" s="5" t="s">
        <v>155</v>
      </c>
    </row>
    <row r="44" spans="5:7" x14ac:dyDescent="0.4">
      <c r="E44" s="5" t="s">
        <v>141</v>
      </c>
      <c r="F44" s="6" t="s">
        <v>139</v>
      </c>
      <c r="G44" s="5" t="s">
        <v>140</v>
      </c>
    </row>
    <row r="45" spans="5:7" x14ac:dyDescent="0.4">
      <c r="E45" s="5" t="s">
        <v>144</v>
      </c>
      <c r="F45" s="6" t="s">
        <v>142</v>
      </c>
      <c r="G45" s="5" t="s">
        <v>143</v>
      </c>
    </row>
    <row r="46" spans="5:7" x14ac:dyDescent="0.4">
      <c r="E46" s="5" t="s">
        <v>130</v>
      </c>
      <c r="F46" s="6" t="s">
        <v>131</v>
      </c>
      <c r="G46" s="5" t="s">
        <v>132</v>
      </c>
    </row>
    <row r="47" spans="5:7" x14ac:dyDescent="0.4">
      <c r="E47" s="5" t="s">
        <v>133</v>
      </c>
      <c r="F47" s="6" t="s">
        <v>134</v>
      </c>
      <c r="G47" s="5" t="s">
        <v>135</v>
      </c>
    </row>
    <row r="48" spans="5:7" x14ac:dyDescent="0.4">
      <c r="E48" s="5" t="s">
        <v>136</v>
      </c>
      <c r="F48" s="6" t="s">
        <v>137</v>
      </c>
      <c r="G48" s="5" t="s">
        <v>138</v>
      </c>
    </row>
    <row r="49" spans="5:7" x14ac:dyDescent="0.4">
      <c r="E49" s="7">
        <v>44</v>
      </c>
      <c r="F49" s="6" t="s">
        <v>187</v>
      </c>
      <c r="G49" s="5" t="s">
        <v>188</v>
      </c>
    </row>
    <row r="50" spans="5:7" x14ac:dyDescent="0.4">
      <c r="E50" s="5" t="s">
        <v>49</v>
      </c>
      <c r="F50" s="6" t="s">
        <v>50</v>
      </c>
      <c r="G50" s="5" t="s">
        <v>51</v>
      </c>
    </row>
    <row r="51" spans="5:7" x14ac:dyDescent="0.4">
      <c r="E51" s="5" t="s">
        <v>52</v>
      </c>
      <c r="F51" s="6" t="s">
        <v>53</v>
      </c>
      <c r="G51" s="5" t="s">
        <v>54</v>
      </c>
    </row>
  </sheetData>
  <sortState xmlns:xlrd2="http://schemas.microsoft.com/office/spreadsheetml/2017/richdata2" ref="E2:G51">
    <sortCondition ref="F2:F51"/>
  </sortState>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DataCodeAPI</vt:lpstr>
      <vt:lpstr>DataLayerAPI</vt:lpstr>
      <vt:lpstr>MetaDataAPI</vt:lpstr>
      <vt:lpstr>DB_Name</vt:lpstr>
      <vt:lpstr>情報</vt:lpstr>
      <vt:lpstr>DB_Name!Print_Titles</vt:lpstr>
      <vt:lpstr>DataCodeAPI!リクエストURL</vt:lpstr>
      <vt:lpstr>DataLayerAPI!リクエストURL</vt:lpstr>
      <vt:lpstr>MetaDataAPI!リクエストURL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API Request URL Tool</dc:title>
  <dc:creator/>
  <cp:lastModifiedBy/>
  <dcterms:created xsi:type="dcterms:W3CDTF">2015-06-05T18:19:34Z</dcterms:created>
  <dcterms:modified xsi:type="dcterms:W3CDTF">2026-02-17T08:41:14Z</dcterms:modified>
</cp:coreProperties>
</file>